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3535" windowHeight="9735" activeTab="1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</sheets>
  <definedNames/>
  <calcPr fullCalcOnLoad="1"/>
</workbook>
</file>

<file path=xl/sharedStrings.xml><?xml version="1.0" encoding="utf-8"?>
<sst xmlns="http://schemas.openxmlformats.org/spreadsheetml/2006/main" count="356" uniqueCount="265">
  <si>
    <t>基本支出</t>
  </si>
  <si>
    <t>项目支出</t>
  </si>
  <si>
    <t>单位：元</t>
  </si>
  <si>
    <t>单位名称</t>
  </si>
  <si>
    <t>总计</t>
  </si>
  <si>
    <t>212城乡社区支出</t>
  </si>
  <si>
    <t>21208国有土地使用权出让收入及对应专项债务收入安排的支出</t>
  </si>
  <si>
    <t>2120899其他国有土地使用权出让收入安排的支出</t>
  </si>
  <si>
    <t>21210国有土地收益基金及对应专项债务收入安排的支出</t>
  </si>
  <si>
    <t>2121001征地和拆迁补偿支出</t>
  </si>
  <si>
    <t>229其他支出</t>
  </si>
  <si>
    <t>22904其他政府性基金及对应专项债务收入安排的支出</t>
  </si>
  <si>
    <t>2290401其他政府性基金安排的支出</t>
  </si>
  <si>
    <r>
      <t xml:space="preserve"> 0800</t>
    </r>
    <r>
      <rPr>
        <sz val="10"/>
        <rFont val="宋体"/>
        <family val="0"/>
      </rPr>
      <t>政协温岭市委员会办公室</t>
    </r>
  </si>
  <si>
    <t>市政协无政府性基金预算拨款安排的支出，故本表无数据</t>
  </si>
  <si>
    <t>2020年部门政府性基金预算支出表（表04）</t>
  </si>
  <si>
    <t>单位：元</t>
  </si>
  <si>
    <t>年初预算</t>
  </si>
  <si>
    <t>一般公共预算拨款</t>
  </si>
  <si>
    <t>省补助</t>
  </si>
  <si>
    <t>专户收入</t>
  </si>
  <si>
    <t>政府性基金预算拨款</t>
  </si>
  <si>
    <t>其他收入</t>
  </si>
  <si>
    <t>镇(街道)补助</t>
  </si>
  <si>
    <t>国有资本经营预算收入</t>
  </si>
  <si>
    <t>本年收入小计：</t>
  </si>
  <si>
    <t>本年支出小计：</t>
  </si>
  <si>
    <t>调入预算稳定调节基金</t>
  </si>
  <si>
    <t>上年结转</t>
  </si>
  <si>
    <t>收入合计：</t>
  </si>
  <si>
    <t>支出合计：</t>
  </si>
  <si>
    <t>2020年部门收支预算总表(01)</t>
  </si>
  <si>
    <t>单位：政协温岭市委员会办公室</t>
  </si>
  <si>
    <t>收    入</t>
  </si>
  <si>
    <t>支    出</t>
  </si>
  <si>
    <t>项    目</t>
  </si>
  <si>
    <t xml:space="preserve">  工资福利支出</t>
  </si>
  <si>
    <t xml:space="preserve">  其他基本支出</t>
  </si>
  <si>
    <t xml:space="preserve">  对个人和家庭的补助支出</t>
  </si>
  <si>
    <t xml:space="preserve">  专项公用类项目支出</t>
  </si>
  <si>
    <t>国库其他资金</t>
  </si>
  <si>
    <t xml:space="preserve">  政策性项目支出</t>
  </si>
  <si>
    <t xml:space="preserve">  发展建设类项目支出</t>
  </si>
  <si>
    <t>政府债券提前告知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</si>
  <si>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</si>
  <si>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</si>
  <si>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</si>
  <si>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</si>
  <si>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调入资金</t>
  </si>
  <si>
    <t>2020年部门财政拨款收支预算总表(02)</t>
  </si>
  <si>
    <t>单位：政协温岭市委员会办公室</t>
  </si>
  <si>
    <t>收    入</t>
  </si>
  <si>
    <t>支    出</t>
  </si>
  <si>
    <t>项    目</t>
  </si>
  <si>
    <t>政府性基金预算拨款</t>
  </si>
  <si>
    <t xml:space="preserve">  工资福利支出</t>
  </si>
  <si>
    <t xml:space="preserve">  其他基本支出</t>
  </si>
  <si>
    <t xml:space="preserve">  对个人和家庭的补助支出</t>
  </si>
  <si>
    <t xml:space="preserve">  专项公用类项目支出</t>
  </si>
  <si>
    <t xml:space="preserve">  政策性项目支出</t>
  </si>
  <si>
    <t xml:space="preserve">  发展建设类项目支出</t>
  </si>
  <si>
    <t xml:space="preserve">  上缴上级支出</t>
  </si>
  <si>
    <t xml:space="preserve">  税金</t>
  </si>
  <si>
    <t xml:space="preserve">  事业单位经营支出</t>
  </si>
  <si>
    <t>2020年部门一般公共预算支出表（表03）</t>
  </si>
  <si>
    <t>单位：元</t>
  </si>
  <si>
    <t>单位名称</t>
  </si>
  <si>
    <t>总计</t>
  </si>
  <si>
    <t>108政协温岭市委员会办公室</t>
  </si>
  <si>
    <t>20102政协事务</t>
  </si>
  <si>
    <t>2010201行政运行</t>
  </si>
  <si>
    <t>2010202一般行政管理事务</t>
  </si>
  <si>
    <t>2010204政协会议</t>
  </si>
  <si>
    <t>2010205委员视察</t>
  </si>
  <si>
    <t>2010250事业运行</t>
  </si>
  <si>
    <t>2010299其他政协事务支出</t>
  </si>
  <si>
    <t>20701文化和旅游</t>
  </si>
  <si>
    <t>2070199其他文化和旅游支出</t>
  </si>
  <si>
    <t>20805行政事业单位养老支出</t>
  </si>
  <si>
    <t>2080501行政单位离退休</t>
  </si>
  <si>
    <t>2080505机关事业单位基本养老保险缴费支出</t>
  </si>
  <si>
    <t>2080506机关事业单位职业年金缴费支出</t>
  </si>
  <si>
    <r>
      <t>2020</t>
    </r>
    <r>
      <rPr>
        <sz val="18"/>
        <rFont val="宋体"/>
        <family val="0"/>
      </rPr>
      <t>年一般公共预算基本支出表</t>
    </r>
    <r>
      <rPr>
        <sz val="18"/>
        <rFont val="Arial"/>
        <family val="2"/>
      </rPr>
      <t>(</t>
    </r>
    <r>
      <rPr>
        <sz val="18"/>
        <rFont val="宋体"/>
        <family val="0"/>
      </rPr>
      <t>表</t>
    </r>
    <r>
      <rPr>
        <sz val="18"/>
        <rFont val="Arial"/>
        <family val="2"/>
      </rPr>
      <t>05</t>
    </r>
    <r>
      <rPr>
        <sz val="18"/>
        <rFont val="宋体"/>
        <family val="0"/>
      </rPr>
      <t>）</t>
    </r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</si>
  <si>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</si>
  <si>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</si>
  <si>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</si>
  <si>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</si>
  <si>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</si>
  <si>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</si>
  <si>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</si>
  <si>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</si>
  <si>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</si>
  <si>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</si>
  <si>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</si>
  <si>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</si>
  <si>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</si>
  <si>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</si>
  <si>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</si>
  <si>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</si>
  <si>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</si>
  <si>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</si>
  <si>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</si>
  <si>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</si>
  <si>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</si>
  <si>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</si>
  <si>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</si>
  <si>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</si>
  <si>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</si>
  <si>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</si>
  <si>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</si>
  <si>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</si>
  <si>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</si>
  <si>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</si>
  <si>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</si>
  <si>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</si>
  <si>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</si>
  <si>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</si>
  <si>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</si>
  <si>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</si>
  <si>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</si>
  <si>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</si>
  <si>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</si>
  <si>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</si>
  <si>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</si>
  <si>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</si>
  <si>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</si>
  <si>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</si>
  <si>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</si>
  <si>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医疗费补助</t>
  </si>
  <si>
    <t>奖励金</t>
  </si>
  <si>
    <t>其他对个人和家庭的补助支出</t>
  </si>
  <si>
    <t>四、其他资本性支出</t>
  </si>
  <si>
    <t>办公设备购置</t>
  </si>
  <si>
    <t>专用设备购置</t>
  </si>
  <si>
    <t>信息网络及软件购置更新</t>
  </si>
  <si>
    <t>其他资本性支出</t>
  </si>
  <si>
    <t>支出合计</t>
  </si>
  <si>
    <r>
      <t>2020</t>
    </r>
    <r>
      <rPr>
        <sz val="18"/>
        <rFont val="宋体"/>
        <family val="0"/>
      </rPr>
      <t>年部门收入预算总表（</t>
    </r>
    <r>
      <rPr>
        <sz val="18"/>
        <rFont val="Arial"/>
        <family val="2"/>
      </rPr>
      <t>06</t>
    </r>
    <r>
      <rPr>
        <sz val="18"/>
        <rFont val="宋体"/>
        <family val="0"/>
      </rPr>
      <t>表）</t>
    </r>
  </si>
  <si>
    <t>单位名称</t>
  </si>
  <si>
    <t>财政拨款</t>
  </si>
  <si>
    <t>国库其他资金</t>
  </si>
  <si>
    <t>退库</t>
  </si>
  <si>
    <t>一般公共预算拨款收入</t>
  </si>
  <si>
    <t>省补助收入</t>
  </si>
  <si>
    <t>政府债券提前告知</t>
  </si>
  <si>
    <t>调入资金</t>
  </si>
  <si>
    <t>108001政协温岭市委员会办公室（本级）</t>
  </si>
  <si>
    <r>
      <t>2020</t>
    </r>
    <r>
      <rPr>
        <b/>
        <sz val="16"/>
        <rFont val="宋体"/>
        <family val="0"/>
      </rPr>
      <t>年部门支出预算总表（表</t>
    </r>
    <r>
      <rPr>
        <b/>
        <sz val="16"/>
        <rFont val="Arial"/>
        <family val="2"/>
      </rPr>
      <t>07</t>
    </r>
    <r>
      <rPr>
        <b/>
        <sz val="16"/>
        <rFont val="宋体"/>
        <family val="0"/>
      </rPr>
      <t>）</t>
    </r>
  </si>
  <si>
    <t>基本支出</t>
  </si>
  <si>
    <t>项目支出</t>
  </si>
  <si>
    <t>上缴上级支出</t>
  </si>
  <si>
    <t>事业单位经营支出</t>
  </si>
  <si>
    <t>税金</t>
  </si>
  <si>
    <t>总计</t>
  </si>
  <si>
    <t>人员支出</t>
  </si>
  <si>
    <t>其他基本支出</t>
  </si>
  <si>
    <t>部门预算支出核定表(08)</t>
  </si>
  <si>
    <t/>
  </si>
  <si>
    <t>单位：元</t>
  </si>
  <si>
    <t>单位名称(项目类别/名称)</t>
  </si>
  <si>
    <t>功能科目名称</t>
  </si>
  <si>
    <t>合计</t>
  </si>
  <si>
    <t>国库其他资金</t>
  </si>
  <si>
    <t>政府债券提前告知</t>
  </si>
  <si>
    <t>政协温岭市委员会办公室</t>
  </si>
  <si>
    <t xml:space="preserve"> 政协温岭市委员会办公室（本级）</t>
  </si>
  <si>
    <t xml:space="preserve">  基本支出</t>
  </si>
  <si>
    <t xml:space="preserve">   工资福利支出</t>
  </si>
  <si>
    <t xml:space="preserve">    事业在职人员工资</t>
  </si>
  <si>
    <t>事业运行</t>
  </si>
  <si>
    <t>机关事业单位基本养老保险缴费支出</t>
  </si>
  <si>
    <t>机关事业单位职业年金缴费支出</t>
  </si>
  <si>
    <t xml:space="preserve">    行政（参公）在职人员工资</t>
  </si>
  <si>
    <t>行政运行</t>
  </si>
  <si>
    <t xml:space="preserve">   其他基本支出</t>
  </si>
  <si>
    <t xml:space="preserve">    公务出行经费</t>
  </si>
  <si>
    <t xml:space="preserve">    公务交通补贴</t>
  </si>
  <si>
    <t xml:space="preserve">    离休人员公用支出</t>
  </si>
  <si>
    <t>行政单位离退休</t>
  </si>
  <si>
    <t xml:space="preserve">    临时人员及其他劳务支出</t>
  </si>
  <si>
    <t xml:space="preserve">    事业在职人员定额公用经费</t>
  </si>
  <si>
    <t xml:space="preserve">    事业在职人员其他公用支出</t>
  </si>
  <si>
    <t xml:space="preserve">    行政（参公）退休人员公用支出</t>
  </si>
  <si>
    <t xml:space="preserve">    行政（参公）在职人员定额公用经费</t>
  </si>
  <si>
    <t xml:space="preserve">    行政（参公）在职人员其他公用支出</t>
  </si>
  <si>
    <t xml:space="preserve">   对个人和家庭的补助支出</t>
  </si>
  <si>
    <t xml:space="preserve">    独生子女保健费</t>
  </si>
  <si>
    <t xml:space="preserve">    精简遗属人员个人家庭</t>
  </si>
  <si>
    <t xml:space="preserve">    离休人员个人家庭补助</t>
  </si>
  <si>
    <t xml:space="preserve">    行政（参公）退休人员个人家庭补助</t>
  </si>
  <si>
    <t xml:space="preserve">  项目支出</t>
  </si>
  <si>
    <t xml:space="preserve">   专项公用类项目支出</t>
  </si>
  <si>
    <t xml:space="preserve">    参政议政</t>
  </si>
  <si>
    <t>其他政协事务支出</t>
  </si>
  <si>
    <t xml:space="preserve">    理论信息宣传</t>
  </si>
  <si>
    <t xml:space="preserve">    书画院建设</t>
  </si>
  <si>
    <t>其他文化和旅游支出</t>
  </si>
  <si>
    <t xml:space="preserve">    团结联谊</t>
  </si>
  <si>
    <t xml:space="preserve">    委员履职能力提升</t>
  </si>
  <si>
    <t>一般行政管理事务</t>
  </si>
  <si>
    <t xml:space="preserve">    委员视察</t>
  </si>
  <si>
    <t>委员视察</t>
  </si>
  <si>
    <t xml:space="preserve">    征集编撰《温岭战“疫”》</t>
  </si>
  <si>
    <t xml:space="preserve">    政协会议</t>
  </si>
  <si>
    <t>政协会议</t>
  </si>
  <si>
    <t xml:space="preserve">   政策性项目支出</t>
  </si>
  <si>
    <t xml:space="preserve">    帮扶结对</t>
  </si>
  <si>
    <t xml:space="preserve">    协商平台建设</t>
  </si>
  <si>
    <t xml:space="preserve">   发展建设类项目支出</t>
  </si>
  <si>
    <t xml:space="preserve">    办公设备购置费</t>
  </si>
  <si>
    <t>部门采购预算表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</si>
  <si>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</si>
  <si>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</si>
  <si>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</si>
  <si>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</si>
  <si>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</si>
  <si>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</si>
  <si>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</si>
  <si>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</si>
  <si>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 xml:space="preserve">  行政（参公）在职人员定额公用经费</t>
  </si>
  <si>
    <t xml:space="preserve">   路由器</t>
  </si>
  <si>
    <t>路由器</t>
  </si>
  <si>
    <t>路由器*</t>
  </si>
  <si>
    <t>集中采购</t>
  </si>
  <si>
    <t>3</t>
  </si>
  <si>
    <t>只</t>
  </si>
  <si>
    <t xml:space="preserve">   复印纸</t>
  </si>
  <si>
    <t>复印纸</t>
  </si>
  <si>
    <t>纸制文具及办公用品*</t>
  </si>
  <si>
    <t>40</t>
  </si>
  <si>
    <t>箱</t>
  </si>
  <si>
    <t xml:space="preserve">  办公设备购置费</t>
  </si>
  <si>
    <t xml:space="preserve">   台式计算机</t>
  </si>
  <si>
    <t>台式计算机</t>
  </si>
  <si>
    <t>台式计算机*</t>
  </si>
  <si>
    <t>8</t>
  </si>
  <si>
    <t>台</t>
  </si>
  <si>
    <t xml:space="preserve">   计算机系统</t>
  </si>
  <si>
    <t>计算机系统</t>
  </si>
  <si>
    <t>其他计算机设备及软件</t>
  </si>
  <si>
    <t xml:space="preserve">   打印机</t>
  </si>
  <si>
    <t>打印机</t>
  </si>
  <si>
    <t>条码打印机</t>
  </si>
  <si>
    <t>2020年三公经费额度表</t>
  </si>
  <si>
    <t>单位名称</t>
  </si>
  <si>
    <t>三公经费合计</t>
  </si>
  <si>
    <t>因公出国（境）经费</t>
  </si>
  <si>
    <t>车辆购置经费</t>
  </si>
  <si>
    <t>108001政协办</t>
  </si>
  <si>
    <t xml:space="preserve">  政协温岭市委员会办公室</t>
  </si>
  <si>
    <t>书画院建设</t>
  </si>
  <si>
    <t>政协会议</t>
  </si>
  <si>
    <t>2020年部门预算财政拨款重点项目支出预算表（表11）</t>
  </si>
  <si>
    <t>项目名称</t>
  </si>
  <si>
    <t>财政拨款</t>
  </si>
  <si>
    <t>专户收入</t>
  </si>
  <si>
    <t>其他收入</t>
  </si>
  <si>
    <t>国库其他资金</t>
  </si>
  <si>
    <t>镇（街道补助）</t>
  </si>
  <si>
    <t>项目绩效目标</t>
  </si>
  <si>
    <t>调入资金</t>
  </si>
  <si>
    <r>
      <t xml:space="preserve">       </t>
    </r>
    <r>
      <rPr>
        <sz val="10"/>
        <rFont val="宋体"/>
        <family val="0"/>
      </rPr>
      <t>备注：</t>
    </r>
    <r>
      <rPr>
        <sz val="10"/>
        <rFont val="Arial"/>
        <family val="2"/>
      </rPr>
      <t>1.</t>
    </r>
    <r>
      <rPr>
        <sz val="10"/>
        <rFont val="宋体"/>
        <family val="0"/>
      </rPr>
      <t>该表格需结合</t>
    </r>
    <r>
      <rPr>
        <sz val="10"/>
        <rFont val="Arial"/>
        <family val="2"/>
      </rPr>
      <t>2020</t>
    </r>
    <r>
      <rPr>
        <sz val="10"/>
        <rFont val="宋体"/>
        <family val="0"/>
      </rPr>
      <t xml:space="preserve">年度本单位重点工作安排情况确认重点项目填写上报。
</t>
    </r>
    <r>
      <rPr>
        <sz val="10"/>
        <rFont val="Arial"/>
        <family val="2"/>
      </rPr>
      <t>2.</t>
    </r>
    <r>
      <rPr>
        <sz val="10"/>
        <rFont val="宋体"/>
        <family val="0"/>
      </rPr>
      <t>项目绩效目标查询方式：网站</t>
    </r>
    <r>
      <rPr>
        <sz val="10"/>
        <rFont val="Arial"/>
        <family val="2"/>
      </rPr>
      <t>http://172.247.71.5</t>
    </r>
    <r>
      <rPr>
        <sz val="10"/>
        <rFont val="宋体"/>
        <family val="0"/>
      </rPr>
      <t>：</t>
    </r>
    <r>
      <rPr>
        <sz val="10"/>
        <rFont val="Arial"/>
        <family val="2"/>
      </rPr>
      <t xml:space="preserve">9081/BudgetFill  </t>
    </r>
    <r>
      <rPr>
        <sz val="10"/>
        <rFont val="宋体"/>
        <family val="0"/>
      </rPr>
      <t>路径：年初预算申报管理</t>
    </r>
    <r>
      <rPr>
        <sz val="10"/>
        <rFont val="Arial"/>
        <family val="2"/>
      </rPr>
      <t>——</t>
    </r>
    <r>
      <rPr>
        <sz val="10"/>
        <rFont val="宋体"/>
        <family val="0"/>
      </rPr>
      <t>年初预算数据查询</t>
    </r>
    <r>
      <rPr>
        <sz val="10"/>
        <rFont val="Arial"/>
        <family val="2"/>
      </rPr>
      <t>——</t>
    </r>
    <r>
      <rPr>
        <sz val="10"/>
        <rFont val="宋体"/>
        <family val="0"/>
      </rPr>
      <t>支出预算查询</t>
    </r>
    <r>
      <rPr>
        <sz val="10"/>
        <rFont val="Arial"/>
        <family val="2"/>
      </rPr>
      <t>——</t>
    </r>
    <r>
      <rPr>
        <sz val="10"/>
        <rFont val="宋体"/>
        <family val="0"/>
      </rPr>
      <t>项目绩效目标查询</t>
    </r>
  </si>
  <si>
    <t>公务用车运行维护费</t>
  </si>
  <si>
    <t>提升温岭书画院的知名度，打造温岭书画文化地标。通过展览、培训、交流，以书画为桥梁纽带，广泛团结联系社会各界人士，继承和发展温岭精神文明建设作出贡献</t>
  </si>
  <si>
    <t>政协会议圆满完成各项议程，组织委员围绕政府工作报告和市委市政府重大决策和中心工作，以提案、委员大会发言、分组讨论等方式，开展协商讨论，为经济社会发展建言献策。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</si>
</sst>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-#,##0.00"/>
    <numFmt numFmtId="179" formatCode="0.00_ "/>
    <numFmt numFmtId="180" formatCode="0_);[Red]\(0\)"/>
    <numFmt numFmtId="181" formatCode="0.00_ ;[Red]\-0.00\ "/>
  </numFmts>
  <fonts count="41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b/>
      <sz val="16"/>
      <name val="方正楷体_GBK"/>
      <family val="0"/>
    </font>
    <font>
      <sz val="12"/>
      <name val="Arial"/>
      <family val="2"/>
    </font>
    <font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6"/>
      <name val="楷体_GB2312"/>
      <family val="3"/>
    </font>
    <font>
      <sz val="16"/>
      <name val="楷体_GB2312"/>
      <family val="3"/>
    </font>
    <font>
      <sz val="10.5"/>
      <name val="Calibri"/>
      <family val="2"/>
    </font>
    <font>
      <sz val="18"/>
      <name val="Arial"/>
      <family val="2"/>
    </font>
    <font>
      <sz val="18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b/>
      <sz val="9"/>
      <name val="Arial"/>
      <family val="2"/>
    </font>
    <font>
      <b/>
      <sz val="18"/>
      <name val="黑体"/>
      <family val="3"/>
    </font>
    <font>
      <sz val="18"/>
      <name val="方正大标宋简体"/>
      <family val="4"/>
    </font>
    <font>
      <sz val="12"/>
      <name val="方正大标宋简体"/>
      <family val="4"/>
    </font>
    <font>
      <sz val="12"/>
      <name val="黑体"/>
      <family val="3"/>
    </font>
    <font>
      <b/>
      <sz val="12"/>
      <name val="黑体"/>
      <family val="3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08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Border="1" applyAlignment="1">
      <alignment vertical="center" wrapText="1"/>
    </xf>
    <xf numFmtId="40" fontId="0" fillId="0" borderId="0" xfId="0" applyNumberFormat="1" applyAlignment="1">
      <alignment/>
    </xf>
    <xf numFmtId="40" fontId="21" fillId="0" borderId="0" xfId="0" applyNumberFormat="1" applyFont="1" applyBorder="1" applyAlignment="1">
      <alignment vertical="center"/>
    </xf>
    <xf numFmtId="40" fontId="22" fillId="0" borderId="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40" fontId="24" fillId="0" borderId="10" xfId="0" applyNumberFormat="1" applyFont="1" applyBorder="1" applyAlignment="1">
      <alignment horizontal="center" vertical="center"/>
    </xf>
    <xf numFmtId="40" fontId="23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 horizontal="left" indent="3"/>
    </xf>
    <xf numFmtId="176" fontId="0" fillId="0" borderId="11" xfId="0" applyNumberFormat="1" applyBorder="1" applyAlignment="1">
      <alignment/>
    </xf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178" fontId="2" fillId="0" borderId="12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right" vertical="center"/>
    </xf>
    <xf numFmtId="0" fontId="27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2" xfId="0" applyNumberFormat="1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12" xfId="0" applyBorder="1" applyAlignment="1">
      <alignment horizontal="left" indent="2"/>
    </xf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horizontal="right" vertical="center"/>
    </xf>
    <xf numFmtId="0" fontId="19" fillId="0" borderId="12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vertical="center"/>
    </xf>
    <xf numFmtId="176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left" vertical="center" indent="2"/>
    </xf>
    <xf numFmtId="0" fontId="19" fillId="0" borderId="12" xfId="0" applyFont="1" applyBorder="1" applyAlignment="1">
      <alignment horizontal="left" vertical="center" indent="2"/>
    </xf>
    <xf numFmtId="0" fontId="19" fillId="0" borderId="12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1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2" xfId="0" applyNumberFormat="1" applyBorder="1" applyAlignment="1">
      <alignment wrapText="1"/>
    </xf>
    <xf numFmtId="0" fontId="24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19" fillId="0" borderId="0" xfId="0" applyNumberFormat="1" applyFont="1" applyFill="1" applyBorder="1" applyAlignment="1">
      <alignment horizontal="right" wrapText="1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9" fontId="23" fillId="0" borderId="12" xfId="0" applyNumberFormat="1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180" fontId="38" fillId="0" borderId="12" xfId="0" applyNumberFormat="1" applyFont="1" applyFill="1" applyBorder="1" applyAlignment="1">
      <alignment horizontal="center" vertical="center" wrapText="1"/>
    </xf>
    <xf numFmtId="181" fontId="38" fillId="0" borderId="12" xfId="0" applyNumberFormat="1" applyFont="1" applyFill="1" applyBorder="1" applyAlignment="1">
      <alignment horizontal="center" vertical="center" wrapText="1"/>
    </xf>
    <xf numFmtId="179" fontId="38" fillId="0" borderId="12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0" fontId="39" fillId="0" borderId="12" xfId="0" applyFont="1" applyBorder="1" applyAlignment="1">
      <alignment horizontal="left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wrapText="1"/>
    </xf>
    <xf numFmtId="0" fontId="19" fillId="0" borderId="12" xfId="0" applyNumberFormat="1" applyFont="1" applyFill="1" applyBorder="1" applyAlignment="1">
      <alignment wrapText="1"/>
    </xf>
    <xf numFmtId="0" fontId="39" fillId="0" borderId="12" xfId="0" applyFont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49" fontId="2" fillId="24" borderId="0" xfId="0" applyNumberFormat="1" applyFont="1" applyFill="1" applyBorder="1" applyAlignment="1">
      <alignment horizontal="left"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" fillId="24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 wrapText="1"/>
    </xf>
    <xf numFmtId="176" fontId="37" fillId="0" borderId="12" xfId="0" applyNumberFormat="1" applyFont="1" applyFill="1" applyBorder="1" applyAlignment="1">
      <alignment horizontal="center" vertical="center" wrapText="1"/>
    </xf>
    <xf numFmtId="38" fontId="37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wrapText="1"/>
    </xf>
    <xf numFmtId="49" fontId="40" fillId="0" borderId="0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7">
      <selection activeCell="J12" sqref="J12"/>
    </sheetView>
  </sheetViews>
  <sheetFormatPr defaultColWidth="9.140625" defaultRowHeight="12.75"/>
  <cols>
    <col min="1" max="2" width="29.7109375" style="0" customWidth="1"/>
    <col min="3" max="3" width="33.421875" style="0" customWidth="1"/>
    <col min="4" max="4" width="31.57421875" style="0" customWidth="1"/>
  </cols>
  <sheetData>
    <row r="1" spans="1:4" ht="12.75">
      <c r="A1" s="79" t="s">
        <v>31</v>
      </c>
      <c r="B1" s="80"/>
      <c r="C1" s="80"/>
      <c r="D1" s="80"/>
    </row>
    <row r="2" spans="1:4" ht="12.75">
      <c r="A2" s="80"/>
      <c r="B2" s="80"/>
      <c r="C2" s="80"/>
      <c r="D2" s="80"/>
    </row>
    <row r="3" spans="1:4" ht="24.75" customHeight="1">
      <c r="A3" s="81" t="s">
        <v>32</v>
      </c>
      <c r="B3" s="80"/>
      <c r="C3" s="14"/>
      <c r="D3" s="15" t="s">
        <v>16</v>
      </c>
    </row>
    <row r="4" spans="1:4" ht="24.75" customHeight="1">
      <c r="A4" s="82" t="s">
        <v>33</v>
      </c>
      <c r="B4" s="82"/>
      <c r="C4" s="82" t="s">
        <v>34</v>
      </c>
      <c r="D4" s="82"/>
    </row>
    <row r="5" spans="1:4" ht="24.75" customHeight="1">
      <c r="A5" s="16" t="s">
        <v>35</v>
      </c>
      <c r="B5" s="16" t="s">
        <v>17</v>
      </c>
      <c r="C5" s="16" t="s">
        <v>35</v>
      </c>
      <c r="D5" s="16" t="s">
        <v>17</v>
      </c>
    </row>
    <row r="6" spans="1:4" ht="24.75" customHeight="1">
      <c r="A6" s="17" t="s">
        <v>18</v>
      </c>
      <c r="B6" s="18">
        <v>14214510.44</v>
      </c>
      <c r="C6" s="17" t="s">
        <v>0</v>
      </c>
      <c r="D6" s="19">
        <f>SUM(D7:D9)</f>
        <v>9614510.44</v>
      </c>
    </row>
    <row r="7" spans="1:4" ht="24.75" customHeight="1">
      <c r="A7" s="17" t="s">
        <v>19</v>
      </c>
      <c r="B7" s="18"/>
      <c r="C7" s="17" t="s">
        <v>36</v>
      </c>
      <c r="D7" s="19">
        <v>8052493.4399999995</v>
      </c>
    </row>
    <row r="8" spans="1:4" ht="24.75" customHeight="1">
      <c r="A8" s="17" t="s">
        <v>20</v>
      </c>
      <c r="B8" s="18"/>
      <c r="C8" s="17" t="s">
        <v>37</v>
      </c>
      <c r="D8" s="19">
        <v>1206184</v>
      </c>
    </row>
    <row r="9" spans="1:4" ht="24.75" customHeight="1">
      <c r="A9" s="17" t="s">
        <v>21</v>
      </c>
      <c r="B9" s="18"/>
      <c r="C9" s="17" t="s">
        <v>38</v>
      </c>
      <c r="D9" s="19">
        <v>355833</v>
      </c>
    </row>
    <row r="10" spans="1:4" ht="24.75" customHeight="1">
      <c r="A10" s="17" t="s">
        <v>22</v>
      </c>
      <c r="B10" s="18"/>
      <c r="C10" s="17" t="s">
        <v>1</v>
      </c>
      <c r="D10" s="19">
        <f>SUM(D11:D17)</f>
        <v>4600000</v>
      </c>
    </row>
    <row r="11" spans="1:4" ht="24.75" customHeight="1">
      <c r="A11" s="17" t="s">
        <v>23</v>
      </c>
      <c r="B11" s="18"/>
      <c r="C11" s="17" t="s">
        <v>39</v>
      </c>
      <c r="D11" s="19">
        <v>4245000</v>
      </c>
    </row>
    <row r="12" spans="1:4" ht="24.75" customHeight="1">
      <c r="A12" s="17" t="s">
        <v>40</v>
      </c>
      <c r="B12" s="18"/>
      <c r="C12" s="17" t="s">
        <v>41</v>
      </c>
      <c r="D12" s="19">
        <v>235000</v>
      </c>
    </row>
    <row r="13" spans="1:4" ht="24.75" customHeight="1">
      <c r="A13" s="17" t="s">
        <v>24</v>
      </c>
      <c r="B13" s="18"/>
      <c r="C13" s="17" t="s">
        <v>42</v>
      </c>
      <c r="D13" s="19">
        <v>120000</v>
      </c>
    </row>
    <row r="14" spans="1:4" ht="24.75" customHeight="1">
      <c r="A14" s="17" t="s">
        <v>43</v>
      </c>
      <c r="B14" s="18"/>
      <c r="C14" s="17" t="s">
        <v>44</v>
      </c>
      <c r="D14" s="19">
        <v>0</v>
      </c>
    </row>
    <row r="15" spans="1:4" ht="24.75" customHeight="1">
      <c r="A15" s="17"/>
      <c r="B15" s="18"/>
      <c r="C15" s="17" t="s">
        <v>45</v>
      </c>
      <c r="D15" s="19"/>
    </row>
    <row r="16" spans="1:4" ht="24.75" customHeight="1">
      <c r="A16" s="17"/>
      <c r="B16" s="18"/>
      <c r="C16" s="17" t="s">
        <v>46</v>
      </c>
      <c r="D16" s="19"/>
    </row>
    <row r="17" spans="1:4" ht="24.75" customHeight="1">
      <c r="A17" s="17"/>
      <c r="B17" s="18"/>
      <c r="C17" s="17" t="s">
        <v>47</v>
      </c>
      <c r="D17" s="19"/>
    </row>
    <row r="18" spans="1:4" ht="24.75" customHeight="1">
      <c r="A18" s="20" t="s">
        <v>25</v>
      </c>
      <c r="B18" s="18">
        <f>SUM(B6:B17)</f>
        <v>14214510.44</v>
      </c>
      <c r="C18" s="20" t="s">
        <v>26</v>
      </c>
      <c r="D18" s="19">
        <f>D10+D6</f>
        <v>14214510.44</v>
      </c>
    </row>
    <row r="19" spans="1:4" ht="24.75" customHeight="1">
      <c r="A19" s="17" t="s">
        <v>27</v>
      </c>
      <c r="B19" s="18"/>
      <c r="C19" s="17"/>
      <c r="D19" s="19"/>
    </row>
    <row r="20" spans="1:4" ht="24.75" customHeight="1">
      <c r="A20" s="17" t="s">
        <v>48</v>
      </c>
      <c r="B20" s="18"/>
      <c r="C20" s="17"/>
      <c r="D20" s="19"/>
    </row>
    <row r="21" spans="1:4" ht="24.75" customHeight="1">
      <c r="A21" s="17" t="s">
        <v>28</v>
      </c>
      <c r="B21" s="18"/>
      <c r="C21" s="17"/>
      <c r="D21" s="19"/>
    </row>
    <row r="22" spans="1:4" ht="24.75" customHeight="1">
      <c r="A22" s="20" t="s">
        <v>29</v>
      </c>
      <c r="B22" s="21">
        <f>SUM(B18:B21)</f>
        <v>14214510.44</v>
      </c>
      <c r="C22" s="20" t="s">
        <v>30</v>
      </c>
      <c r="D22" s="22">
        <f>D18</f>
        <v>14214510.44</v>
      </c>
    </row>
  </sheetData>
  <mergeCells count="4">
    <mergeCell ref="A1:D2"/>
    <mergeCell ref="A3:B3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E3" sqref="E3:E4"/>
    </sheetView>
  </sheetViews>
  <sheetFormatPr defaultColWidth="9.140625" defaultRowHeight="12.75"/>
  <cols>
    <col min="1" max="1" width="26.00390625" style="0" customWidth="1"/>
    <col min="2" max="2" width="17.28125" style="0" customWidth="1"/>
    <col min="3" max="3" width="25.140625" style="0" customWidth="1"/>
    <col min="4" max="4" width="14.7109375" style="0" customWidth="1"/>
    <col min="5" max="5" width="21.00390625" style="0" customWidth="1"/>
    <col min="6" max="6" width="17.28125" style="0" customWidth="1"/>
  </cols>
  <sheetData>
    <row r="1" spans="1:6" ht="44.25" customHeight="1">
      <c r="A1" s="96" t="s">
        <v>243</v>
      </c>
      <c r="B1" s="96"/>
      <c r="C1" s="96"/>
      <c r="D1" s="96"/>
      <c r="E1" s="96"/>
      <c r="F1" s="96"/>
    </row>
    <row r="2" spans="1:6" ht="39.75" customHeight="1">
      <c r="A2" s="63"/>
      <c r="B2" s="63"/>
      <c r="C2" s="63"/>
      <c r="D2" s="63"/>
      <c r="E2" s="63"/>
      <c r="F2" s="56" t="s">
        <v>65</v>
      </c>
    </row>
    <row r="3" spans="1:6" ht="39.75" customHeight="1">
      <c r="A3" s="97" t="s">
        <v>244</v>
      </c>
      <c r="B3" s="98" t="s">
        <v>245</v>
      </c>
      <c r="C3" s="98" t="s">
        <v>246</v>
      </c>
      <c r="D3" s="99" t="s">
        <v>112</v>
      </c>
      <c r="E3" s="100" t="s">
        <v>262</v>
      </c>
      <c r="F3" s="98" t="s">
        <v>247</v>
      </c>
    </row>
    <row r="4" spans="1:6" ht="39.75" customHeight="1">
      <c r="A4" s="97"/>
      <c r="B4" s="98"/>
      <c r="C4" s="98"/>
      <c r="D4" s="99"/>
      <c r="E4" s="101"/>
      <c r="F4" s="98"/>
    </row>
    <row r="5" spans="1:6" ht="39.75" customHeight="1">
      <c r="A5" s="64" t="s">
        <v>248</v>
      </c>
      <c r="B5" s="65">
        <f>SUM(C5:F5)</f>
        <v>120509</v>
      </c>
      <c r="C5" s="66">
        <v>0</v>
      </c>
      <c r="D5" s="66">
        <v>120509</v>
      </c>
      <c r="E5" s="66">
        <v>0</v>
      </c>
      <c r="F5" s="66">
        <v>0</v>
      </c>
    </row>
  </sheetData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S22" sqref="S22"/>
    </sheetView>
  </sheetViews>
  <sheetFormatPr defaultColWidth="9.140625" defaultRowHeight="12.75"/>
  <cols>
    <col min="1" max="1" width="19.140625" style="0" customWidth="1"/>
    <col min="2" max="2" width="13.8515625" style="0" customWidth="1"/>
    <col min="3" max="3" width="12.140625" style="0" customWidth="1"/>
    <col min="13" max="13" width="11.140625" style="0" customWidth="1"/>
    <col min="14" max="14" width="30.28125" style="0" customWidth="1"/>
  </cols>
  <sheetData>
    <row r="1" spans="1:14" ht="12.75">
      <c r="A1" s="104" t="s">
        <v>252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31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2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N3" s="71" t="s">
        <v>65</v>
      </c>
    </row>
    <row r="4" spans="1:14" ht="12.75">
      <c r="A4" s="105" t="s">
        <v>66</v>
      </c>
      <c r="B4" s="105" t="s">
        <v>253</v>
      </c>
      <c r="C4" s="102" t="s">
        <v>254</v>
      </c>
      <c r="D4" s="102"/>
      <c r="E4" s="102"/>
      <c r="F4" s="102"/>
      <c r="G4" s="102"/>
      <c r="H4" s="102" t="s">
        <v>255</v>
      </c>
      <c r="I4" s="102" t="s">
        <v>24</v>
      </c>
      <c r="J4" s="106" t="s">
        <v>256</v>
      </c>
      <c r="K4" s="106" t="s">
        <v>257</v>
      </c>
      <c r="L4" s="106" t="s">
        <v>258</v>
      </c>
      <c r="M4" s="102" t="s">
        <v>67</v>
      </c>
      <c r="N4" s="102" t="s">
        <v>259</v>
      </c>
    </row>
    <row r="5" spans="1:14" ht="43.5" customHeight="1">
      <c r="A5" s="105"/>
      <c r="B5" s="105"/>
      <c r="C5" s="52" t="s">
        <v>142</v>
      </c>
      <c r="D5" s="52" t="s">
        <v>21</v>
      </c>
      <c r="E5" s="52" t="s">
        <v>143</v>
      </c>
      <c r="F5" s="52" t="s">
        <v>260</v>
      </c>
      <c r="G5" s="52" t="s">
        <v>28</v>
      </c>
      <c r="H5" s="102"/>
      <c r="I5" s="102"/>
      <c r="J5" s="107"/>
      <c r="K5" s="107"/>
      <c r="L5" s="107"/>
      <c r="M5" s="102"/>
      <c r="N5" s="102"/>
    </row>
    <row r="6" spans="1:14" ht="64.5" customHeight="1">
      <c r="A6" s="67" t="s">
        <v>249</v>
      </c>
      <c r="B6" s="75" t="s">
        <v>250</v>
      </c>
      <c r="C6" s="55">
        <v>2210000</v>
      </c>
      <c r="D6" s="55"/>
      <c r="E6" s="55"/>
      <c r="F6" s="55"/>
      <c r="G6" s="55"/>
      <c r="H6" s="55"/>
      <c r="I6" s="55"/>
      <c r="J6" s="55"/>
      <c r="K6" s="55"/>
      <c r="L6" s="55"/>
      <c r="M6" s="78">
        <v>2210000</v>
      </c>
      <c r="N6" s="74" t="s">
        <v>263</v>
      </c>
    </row>
    <row r="7" spans="1:14" ht="79.5" customHeight="1">
      <c r="A7" s="67" t="s">
        <v>249</v>
      </c>
      <c r="B7" s="75" t="s">
        <v>251</v>
      </c>
      <c r="C7" s="55">
        <v>700000</v>
      </c>
      <c r="D7" s="55"/>
      <c r="E7" s="55"/>
      <c r="F7" s="55"/>
      <c r="G7" s="55"/>
      <c r="H7" s="55"/>
      <c r="I7" s="55"/>
      <c r="J7" s="55"/>
      <c r="K7" s="55"/>
      <c r="L7" s="55"/>
      <c r="M7" s="78">
        <v>700000</v>
      </c>
      <c r="N7" s="68" t="s">
        <v>264</v>
      </c>
    </row>
    <row r="8" spans="1:14" ht="12.75" customHeight="1">
      <c r="A8" s="70"/>
      <c r="B8" s="72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54.75" customHeight="1">
      <c r="A9" s="103" t="s">
        <v>261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73"/>
      <c r="N9" s="47"/>
    </row>
  </sheetData>
  <mergeCells count="12">
    <mergeCell ref="L4:L5"/>
    <mergeCell ref="M4:M5"/>
    <mergeCell ref="N4:N5"/>
    <mergeCell ref="A9:L9"/>
    <mergeCell ref="A1:N2"/>
    <mergeCell ref="A4:A5"/>
    <mergeCell ref="B4:B5"/>
    <mergeCell ref="C4:G4"/>
    <mergeCell ref="H4:H5"/>
    <mergeCell ref="I4:I5"/>
    <mergeCell ref="J4:J5"/>
    <mergeCell ref="K4:K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3" sqref="A3:D17"/>
    </sheetView>
  </sheetViews>
  <sheetFormatPr defaultColWidth="9.140625" defaultRowHeight="12.75"/>
  <cols>
    <col min="1" max="1" width="30.00390625" style="0" customWidth="1"/>
    <col min="2" max="2" width="31.8515625" style="0" customWidth="1"/>
    <col min="3" max="3" width="27.00390625" style="0" customWidth="1"/>
    <col min="4" max="4" width="31.421875" style="0" customWidth="1"/>
  </cols>
  <sheetData>
    <row r="1" spans="1:4" ht="12.75">
      <c r="A1" s="83" t="s">
        <v>49</v>
      </c>
      <c r="B1" s="83"/>
      <c r="C1" s="83"/>
      <c r="D1" s="83"/>
    </row>
    <row r="2" spans="1:4" ht="12.75">
      <c r="A2" s="83"/>
      <c r="B2" s="83"/>
      <c r="C2" s="83"/>
      <c r="D2" s="83"/>
    </row>
    <row r="3" spans="1:4" ht="24.75" customHeight="1">
      <c r="A3" s="84" t="s">
        <v>50</v>
      </c>
      <c r="B3" s="84"/>
      <c r="C3" s="23"/>
      <c r="D3" s="24" t="s">
        <v>16</v>
      </c>
    </row>
    <row r="4" spans="1:4" ht="24.75" customHeight="1">
      <c r="A4" s="82" t="s">
        <v>51</v>
      </c>
      <c r="B4" s="82"/>
      <c r="C4" s="82" t="s">
        <v>52</v>
      </c>
      <c r="D4" s="82"/>
    </row>
    <row r="5" spans="1:4" ht="24.75" customHeight="1">
      <c r="A5" s="16" t="s">
        <v>53</v>
      </c>
      <c r="B5" s="16" t="s">
        <v>17</v>
      </c>
      <c r="C5" s="16" t="s">
        <v>53</v>
      </c>
      <c r="D5" s="16" t="s">
        <v>17</v>
      </c>
    </row>
    <row r="6" spans="1:4" ht="24.75" customHeight="1">
      <c r="A6" s="17" t="s">
        <v>18</v>
      </c>
      <c r="B6" s="18">
        <v>14214510.44</v>
      </c>
      <c r="C6" s="17" t="s">
        <v>0</v>
      </c>
      <c r="D6" s="19">
        <f>SUM(D7:D9)</f>
        <v>9614510.44</v>
      </c>
    </row>
    <row r="7" spans="1:4" ht="24.75" customHeight="1">
      <c r="A7" s="17" t="s">
        <v>54</v>
      </c>
      <c r="B7" s="18"/>
      <c r="C7" s="17" t="s">
        <v>55</v>
      </c>
      <c r="D7" s="19">
        <v>8052493.4399999995</v>
      </c>
    </row>
    <row r="8" spans="1:4" ht="24.75" customHeight="1">
      <c r="A8" s="17"/>
      <c r="B8" s="18"/>
      <c r="C8" s="17" t="s">
        <v>56</v>
      </c>
      <c r="D8" s="19">
        <v>1206184</v>
      </c>
    </row>
    <row r="9" spans="1:4" ht="24.75" customHeight="1">
      <c r="A9" s="17"/>
      <c r="B9" s="18"/>
      <c r="C9" s="17" t="s">
        <v>57</v>
      </c>
      <c r="D9" s="19">
        <v>355833</v>
      </c>
    </row>
    <row r="10" spans="1:4" ht="24.75" customHeight="1">
      <c r="A10" s="17"/>
      <c r="B10" s="18"/>
      <c r="C10" s="17" t="s">
        <v>1</v>
      </c>
      <c r="D10" s="19">
        <f>SUM(D11:D16)</f>
        <v>4600000</v>
      </c>
    </row>
    <row r="11" spans="1:4" ht="24.75" customHeight="1">
      <c r="A11" s="17"/>
      <c r="B11" s="18"/>
      <c r="C11" s="17" t="s">
        <v>58</v>
      </c>
      <c r="D11" s="19">
        <v>4245000</v>
      </c>
    </row>
    <row r="12" spans="1:4" ht="24.75" customHeight="1">
      <c r="A12" s="17"/>
      <c r="B12" s="18"/>
      <c r="C12" s="17" t="s">
        <v>59</v>
      </c>
      <c r="D12" s="19">
        <v>235000</v>
      </c>
    </row>
    <row r="13" spans="1:4" ht="24.75" customHeight="1">
      <c r="A13" s="17"/>
      <c r="B13" s="18"/>
      <c r="C13" s="17" t="s">
        <v>60</v>
      </c>
      <c r="D13" s="19">
        <v>120000</v>
      </c>
    </row>
    <row r="14" spans="1:4" ht="24.75" customHeight="1">
      <c r="A14" s="17"/>
      <c r="B14" s="18"/>
      <c r="C14" s="17" t="s">
        <v>61</v>
      </c>
      <c r="D14" s="19"/>
    </row>
    <row r="15" spans="1:4" ht="24.75" customHeight="1">
      <c r="A15" s="17"/>
      <c r="B15" s="18"/>
      <c r="C15" s="17" t="s">
        <v>62</v>
      </c>
      <c r="D15" s="19"/>
    </row>
    <row r="16" spans="1:4" ht="24.75" customHeight="1">
      <c r="A16" s="17"/>
      <c r="B16" s="18"/>
      <c r="C16" s="17" t="s">
        <v>63</v>
      </c>
      <c r="D16" s="19"/>
    </row>
    <row r="17" spans="1:4" ht="24.75" customHeight="1">
      <c r="A17" s="20" t="s">
        <v>29</v>
      </c>
      <c r="B17" s="18">
        <f>SUM(B6:B16)</f>
        <v>14214510.44</v>
      </c>
      <c r="C17" s="20" t="s">
        <v>30</v>
      </c>
      <c r="D17" s="19">
        <f>D10+D6</f>
        <v>14214510.44</v>
      </c>
    </row>
  </sheetData>
  <mergeCells count="4">
    <mergeCell ref="A1:D2"/>
    <mergeCell ref="A3:B3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3" sqref="A3:D18"/>
    </sheetView>
  </sheetViews>
  <sheetFormatPr defaultColWidth="9.140625" defaultRowHeight="12.75"/>
  <cols>
    <col min="1" max="1" width="48.140625" style="0" customWidth="1"/>
    <col min="2" max="2" width="17.57421875" style="0" customWidth="1"/>
    <col min="3" max="3" width="15.7109375" style="0" customWidth="1"/>
    <col min="4" max="4" width="15.421875" style="0" customWidth="1"/>
  </cols>
  <sheetData>
    <row r="1" spans="1:4" ht="12.75">
      <c r="A1" s="85" t="s">
        <v>64</v>
      </c>
      <c r="B1" s="85"/>
      <c r="C1" s="85"/>
      <c r="D1" s="85"/>
    </row>
    <row r="2" spans="1:4" ht="12.75">
      <c r="A2" s="85"/>
      <c r="B2" s="85"/>
      <c r="C2" s="85"/>
      <c r="D2" s="85"/>
    </row>
    <row r="3" spans="1:4" ht="24.75" customHeight="1">
      <c r="A3" s="2"/>
      <c r="B3" s="3"/>
      <c r="C3" s="4"/>
      <c r="D3" s="5" t="s">
        <v>65</v>
      </c>
    </row>
    <row r="4" spans="1:4" ht="24.75" customHeight="1">
      <c r="A4" s="6" t="s">
        <v>66</v>
      </c>
      <c r="B4" s="7" t="s">
        <v>67</v>
      </c>
      <c r="C4" s="8" t="s">
        <v>0</v>
      </c>
      <c r="D4" s="8" t="s">
        <v>1</v>
      </c>
    </row>
    <row r="5" spans="1:4" ht="24.75" customHeight="1">
      <c r="A5" s="25" t="s">
        <v>68</v>
      </c>
      <c r="B5" s="26">
        <v>14214510.440000001</v>
      </c>
      <c r="C5" s="26">
        <v>9614510.440000001</v>
      </c>
      <c r="D5" s="26">
        <v>4600000</v>
      </c>
    </row>
    <row r="6" spans="1:4" ht="24.75" customHeight="1">
      <c r="A6" s="27" t="s">
        <v>69</v>
      </c>
      <c r="B6" s="26">
        <v>10682761</v>
      </c>
      <c r="C6" s="26">
        <v>8492761</v>
      </c>
      <c r="D6" s="26">
        <v>2190000</v>
      </c>
    </row>
    <row r="7" spans="1:4" ht="24.75" customHeight="1">
      <c r="A7" s="28" t="s">
        <v>70</v>
      </c>
      <c r="B7" s="26">
        <v>7694769</v>
      </c>
      <c r="C7" s="26">
        <v>7694769</v>
      </c>
      <c r="D7" s="26"/>
    </row>
    <row r="8" spans="1:4" ht="24.75" customHeight="1">
      <c r="A8" s="28" t="s">
        <v>71</v>
      </c>
      <c r="B8" s="26">
        <v>520000</v>
      </c>
      <c r="C8" s="26"/>
      <c r="D8" s="26">
        <v>520000</v>
      </c>
    </row>
    <row r="9" spans="1:4" ht="24.75" customHeight="1">
      <c r="A9" s="28" t="s">
        <v>72</v>
      </c>
      <c r="B9" s="26">
        <v>700000</v>
      </c>
      <c r="C9" s="26"/>
      <c r="D9" s="26">
        <v>700000</v>
      </c>
    </row>
    <row r="10" spans="1:4" ht="24.75" customHeight="1">
      <c r="A10" s="28" t="s">
        <v>73</v>
      </c>
      <c r="B10" s="26">
        <v>90000</v>
      </c>
      <c r="C10" s="26"/>
      <c r="D10" s="26">
        <v>90000</v>
      </c>
    </row>
    <row r="11" spans="1:4" ht="24.75" customHeight="1">
      <c r="A11" s="28" t="s">
        <v>74</v>
      </c>
      <c r="B11" s="26">
        <v>797992</v>
      </c>
      <c r="C11" s="26">
        <v>797992</v>
      </c>
      <c r="D11" s="26"/>
    </row>
    <row r="12" spans="1:4" ht="24.75" customHeight="1">
      <c r="A12" s="28" t="s">
        <v>75</v>
      </c>
      <c r="B12" s="26">
        <v>880000</v>
      </c>
      <c r="C12" s="26"/>
      <c r="D12" s="26">
        <v>880000</v>
      </c>
    </row>
    <row r="13" spans="1:4" ht="24.75" customHeight="1">
      <c r="A13" s="27" t="s">
        <v>76</v>
      </c>
      <c r="B13" s="26">
        <v>2410000</v>
      </c>
      <c r="C13" s="26"/>
      <c r="D13" s="26">
        <v>2410000</v>
      </c>
    </row>
    <row r="14" spans="1:4" ht="24.75" customHeight="1">
      <c r="A14" s="28" t="s">
        <v>77</v>
      </c>
      <c r="B14" s="26">
        <v>2410000</v>
      </c>
      <c r="C14" s="26"/>
      <c r="D14" s="26">
        <v>2410000</v>
      </c>
    </row>
    <row r="15" spans="1:4" ht="24.75" customHeight="1">
      <c r="A15" s="27" t="s">
        <v>78</v>
      </c>
      <c r="B15" s="26">
        <v>1121749.4400000002</v>
      </c>
      <c r="C15" s="26">
        <v>1121749.4400000002</v>
      </c>
      <c r="D15" s="26"/>
    </row>
    <row r="16" spans="1:4" ht="24.75" customHeight="1">
      <c r="A16" s="28" t="s">
        <v>79</v>
      </c>
      <c r="B16" s="26">
        <v>187548</v>
      </c>
      <c r="C16" s="26">
        <v>187548</v>
      </c>
      <c r="D16" s="26"/>
    </row>
    <row r="17" spans="1:4" ht="24.75" customHeight="1">
      <c r="A17" s="28" t="s">
        <v>80</v>
      </c>
      <c r="B17" s="26">
        <v>622800.9600000001</v>
      </c>
      <c r="C17" s="26">
        <v>622800.9600000001</v>
      </c>
      <c r="D17" s="26"/>
    </row>
    <row r="18" spans="1:4" ht="24.75" customHeight="1">
      <c r="A18" s="28" t="s">
        <v>81</v>
      </c>
      <c r="B18" s="26">
        <v>311400.48000000004</v>
      </c>
      <c r="C18" s="26">
        <v>311400.48000000004</v>
      </c>
      <c r="D18" s="26"/>
    </row>
  </sheetData>
  <mergeCells count="1">
    <mergeCell ref="A1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K31" sqref="K31"/>
    </sheetView>
  </sheetViews>
  <sheetFormatPr defaultColWidth="9.140625" defaultRowHeight="12.75"/>
  <cols>
    <col min="1" max="1" width="32.00390625" style="0" customWidth="1"/>
    <col min="2" max="2" width="32.421875" style="0" customWidth="1"/>
    <col min="3" max="3" width="25.7109375" style="0" customWidth="1"/>
    <col min="4" max="4" width="20.57421875" style="0" customWidth="1"/>
  </cols>
  <sheetData>
    <row r="1" spans="1:4" ht="12.75">
      <c r="A1" s="85" t="s">
        <v>15</v>
      </c>
      <c r="B1" s="85"/>
      <c r="C1" s="85"/>
      <c r="D1" s="85"/>
    </row>
    <row r="2" spans="1:4" ht="12.75">
      <c r="A2" s="85"/>
      <c r="B2" s="85"/>
      <c r="C2" s="85"/>
      <c r="D2" s="85"/>
    </row>
    <row r="3" spans="1:4" ht="15">
      <c r="A3" s="2"/>
      <c r="B3" s="3"/>
      <c r="C3" s="4"/>
      <c r="D3" s="5" t="s">
        <v>2</v>
      </c>
    </row>
    <row r="4" spans="1:4" ht="22.5" customHeight="1">
      <c r="A4" s="6" t="s">
        <v>3</v>
      </c>
      <c r="B4" s="7" t="s">
        <v>4</v>
      </c>
      <c r="C4" s="8" t="s">
        <v>0</v>
      </c>
      <c r="D4" s="8" t="s">
        <v>1</v>
      </c>
    </row>
    <row r="5" spans="1:4" ht="22.5" customHeight="1">
      <c r="A5" s="9" t="s">
        <v>13</v>
      </c>
      <c r="B5" s="13"/>
      <c r="C5" s="13"/>
      <c r="D5" s="13"/>
    </row>
    <row r="6" spans="1:4" ht="22.5" customHeight="1">
      <c r="A6" s="10" t="s">
        <v>5</v>
      </c>
      <c r="B6" s="13"/>
      <c r="C6" s="13"/>
      <c r="D6" s="13"/>
    </row>
    <row r="7" spans="1:4" ht="22.5" customHeight="1">
      <c r="A7" s="11" t="s">
        <v>6</v>
      </c>
      <c r="B7" s="13"/>
      <c r="C7" s="13"/>
      <c r="D7" s="13"/>
    </row>
    <row r="8" spans="1:4" ht="22.5" customHeight="1">
      <c r="A8" s="12" t="s">
        <v>7</v>
      </c>
      <c r="B8" s="13"/>
      <c r="C8" s="13"/>
      <c r="D8" s="13"/>
    </row>
    <row r="9" spans="1:4" ht="22.5" customHeight="1">
      <c r="A9" s="11" t="s">
        <v>8</v>
      </c>
      <c r="B9" s="13"/>
      <c r="C9" s="13"/>
      <c r="D9" s="13"/>
    </row>
    <row r="10" spans="1:4" ht="22.5" customHeight="1">
      <c r="A10" s="12" t="s">
        <v>9</v>
      </c>
      <c r="B10" s="13"/>
      <c r="C10" s="13"/>
      <c r="D10" s="13"/>
    </row>
    <row r="11" spans="1:4" ht="22.5" customHeight="1">
      <c r="A11" s="10" t="s">
        <v>10</v>
      </c>
      <c r="B11" s="13"/>
      <c r="C11" s="13"/>
      <c r="D11" s="13"/>
    </row>
    <row r="12" spans="1:4" ht="22.5" customHeight="1">
      <c r="A12" s="11" t="s">
        <v>11</v>
      </c>
      <c r="B12" s="13"/>
      <c r="C12" s="13"/>
      <c r="D12" s="13"/>
    </row>
    <row r="13" spans="1:4" ht="22.5" customHeight="1">
      <c r="A13" s="12" t="s">
        <v>12</v>
      </c>
      <c r="B13" s="13"/>
      <c r="C13" s="13"/>
      <c r="D13" s="13"/>
    </row>
    <row r="14" ht="24.75" customHeight="1">
      <c r="A14" s="1" t="s">
        <v>14</v>
      </c>
    </row>
  </sheetData>
  <mergeCells count="1">
    <mergeCell ref="A1:D2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1">
      <selection activeCell="G11" sqref="G11"/>
    </sheetView>
  </sheetViews>
  <sheetFormatPr defaultColWidth="9.140625" defaultRowHeight="12.75"/>
  <cols>
    <col min="1" max="1" width="39.28125" style="0" customWidth="1"/>
    <col min="2" max="2" width="27.7109375" style="0" customWidth="1"/>
  </cols>
  <sheetData>
    <row r="1" spans="1:2" ht="23.25">
      <c r="A1" s="86" t="s">
        <v>82</v>
      </c>
      <c r="B1" s="86"/>
    </row>
    <row r="2" spans="1:2" ht="24.75" customHeight="1">
      <c r="A2" s="29" t="s">
        <v>50</v>
      </c>
      <c r="B2" s="30" t="s">
        <v>65</v>
      </c>
    </row>
    <row r="3" spans="1:2" ht="24.75" customHeight="1">
      <c r="A3" s="31" t="s">
        <v>83</v>
      </c>
      <c r="B3" s="31" t="s">
        <v>84</v>
      </c>
    </row>
    <row r="4" spans="1:2" ht="24.75" customHeight="1">
      <c r="A4" s="32" t="s">
        <v>85</v>
      </c>
      <c r="B4" s="33">
        <f>SUM(B5:B16)</f>
        <v>8052493.44</v>
      </c>
    </row>
    <row r="5" spans="1:2" ht="24.75" customHeight="1">
      <c r="A5" s="34" t="s">
        <v>86</v>
      </c>
      <c r="B5" s="33">
        <v>1536312</v>
      </c>
    </row>
    <row r="6" spans="1:2" ht="24.75" customHeight="1">
      <c r="A6" s="34" t="s">
        <v>87</v>
      </c>
      <c r="B6" s="33">
        <v>1993548</v>
      </c>
    </row>
    <row r="7" spans="1:2" ht="24.75" customHeight="1">
      <c r="A7" s="34" t="s">
        <v>88</v>
      </c>
      <c r="B7" s="33">
        <v>1607867</v>
      </c>
    </row>
    <row r="8" spans="1:2" ht="24.75" customHeight="1">
      <c r="A8" s="34" t="s">
        <v>89</v>
      </c>
      <c r="B8" s="33">
        <v>248340</v>
      </c>
    </row>
    <row r="9" spans="1:2" ht="24.75" customHeight="1">
      <c r="A9" s="34" t="s">
        <v>90</v>
      </c>
      <c r="B9" s="33">
        <v>622800.9600000001</v>
      </c>
    </row>
    <row r="10" spans="1:2" ht="24.75" customHeight="1">
      <c r="A10" s="34" t="s">
        <v>91</v>
      </c>
      <c r="B10" s="33">
        <v>311400.48000000004</v>
      </c>
    </row>
    <row r="11" spans="1:2" ht="24.75" customHeight="1">
      <c r="A11" s="35" t="s">
        <v>92</v>
      </c>
      <c r="B11" s="33">
        <v>160380</v>
      </c>
    </row>
    <row r="12" spans="1:2" ht="24.75" customHeight="1">
      <c r="A12" s="35" t="s">
        <v>93</v>
      </c>
      <c r="B12" s="33">
        <v>137445</v>
      </c>
    </row>
    <row r="13" spans="1:2" ht="24.75" customHeight="1">
      <c r="A13" s="34" t="s">
        <v>94</v>
      </c>
      <c r="B13" s="33">
        <v>32420</v>
      </c>
    </row>
    <row r="14" spans="1:2" ht="24.75" customHeight="1">
      <c r="A14" s="35" t="s">
        <v>95</v>
      </c>
      <c r="B14" s="33">
        <v>915000</v>
      </c>
    </row>
    <row r="15" spans="1:2" ht="24.75" customHeight="1">
      <c r="A15" s="35" t="s">
        <v>96</v>
      </c>
      <c r="B15" s="33"/>
    </row>
    <row r="16" spans="1:2" ht="24.75" customHeight="1">
      <c r="A16" s="34" t="s">
        <v>97</v>
      </c>
      <c r="B16" s="33">
        <v>486980</v>
      </c>
    </row>
    <row r="17" spans="1:2" ht="24.75" customHeight="1">
      <c r="A17" s="36" t="s">
        <v>98</v>
      </c>
      <c r="B17" s="33">
        <f>SUM(B18:B40)</f>
        <v>1206184</v>
      </c>
    </row>
    <row r="18" spans="1:2" ht="24.75" customHeight="1">
      <c r="A18" s="34" t="s">
        <v>99</v>
      </c>
      <c r="B18" s="33">
        <v>95810</v>
      </c>
    </row>
    <row r="19" spans="1:2" ht="24.75" customHeight="1">
      <c r="A19" s="34" t="s">
        <v>100</v>
      </c>
      <c r="B19" s="33">
        <v>70000</v>
      </c>
    </row>
    <row r="20" spans="1:2" ht="24.75" customHeight="1">
      <c r="A20" s="34" t="s">
        <v>101</v>
      </c>
      <c r="B20" s="33">
        <v>0</v>
      </c>
    </row>
    <row r="21" spans="1:2" ht="24.75" customHeight="1">
      <c r="A21" s="34" t="s">
        <v>102</v>
      </c>
      <c r="B21" s="33">
        <v>0</v>
      </c>
    </row>
    <row r="22" spans="1:2" ht="24.75" customHeight="1">
      <c r="A22" s="34" t="s">
        <v>103</v>
      </c>
      <c r="B22" s="33">
        <v>0</v>
      </c>
    </row>
    <row r="23" spans="1:2" ht="24.75" customHeight="1">
      <c r="A23" s="34" t="s">
        <v>104</v>
      </c>
      <c r="B23" s="33">
        <v>0</v>
      </c>
    </row>
    <row r="24" spans="1:2" ht="24.75" customHeight="1">
      <c r="A24" s="34" t="s">
        <v>105</v>
      </c>
      <c r="B24" s="33">
        <v>18000</v>
      </c>
    </row>
    <row r="25" spans="1:2" ht="24.75" customHeight="1">
      <c r="A25" s="34" t="s">
        <v>106</v>
      </c>
      <c r="B25" s="33">
        <v>0</v>
      </c>
    </row>
    <row r="26" spans="1:2" ht="24.75" customHeight="1">
      <c r="A26" s="34" t="s">
        <v>107</v>
      </c>
      <c r="B26" s="33">
        <v>100000</v>
      </c>
    </row>
    <row r="27" spans="1:2" ht="24.75" customHeight="1">
      <c r="A27" s="34" t="s">
        <v>108</v>
      </c>
      <c r="B27" s="33">
        <v>0</v>
      </c>
    </row>
    <row r="28" spans="1:2" ht="24.75" customHeight="1">
      <c r="A28" s="34" t="s">
        <v>109</v>
      </c>
      <c r="B28" s="33">
        <v>0</v>
      </c>
    </row>
    <row r="29" spans="1:2" ht="24.75" customHeight="1">
      <c r="A29" s="34" t="s">
        <v>110</v>
      </c>
      <c r="B29" s="33">
        <v>0</v>
      </c>
    </row>
    <row r="30" spans="1:2" ht="24.75" customHeight="1">
      <c r="A30" s="34" t="s">
        <v>111</v>
      </c>
      <c r="B30" s="33">
        <v>0</v>
      </c>
    </row>
    <row r="31" spans="1:2" ht="24.75" customHeight="1">
      <c r="A31" s="34" t="s">
        <v>112</v>
      </c>
      <c r="B31" s="33">
        <v>123500</v>
      </c>
    </row>
    <row r="32" spans="1:2" ht="24.75" customHeight="1">
      <c r="A32" s="34" t="s">
        <v>113</v>
      </c>
      <c r="B32" s="33"/>
    </row>
    <row r="33" spans="1:2" ht="24.75" customHeight="1">
      <c r="A33" s="34" t="s">
        <v>114</v>
      </c>
      <c r="B33" s="33"/>
    </row>
    <row r="34" spans="1:2" ht="24.75" customHeight="1">
      <c r="A34" s="34" t="s">
        <v>115</v>
      </c>
      <c r="B34" s="33">
        <v>86000</v>
      </c>
    </row>
    <row r="35" spans="1:2" ht="24.75" customHeight="1">
      <c r="A35" s="34" t="s">
        <v>116</v>
      </c>
      <c r="B35" s="33">
        <v>0</v>
      </c>
    </row>
    <row r="36" spans="1:2" ht="24.75" customHeight="1">
      <c r="A36" s="34" t="s">
        <v>117</v>
      </c>
      <c r="B36" s="33">
        <v>52800</v>
      </c>
    </row>
    <row r="37" spans="1:2" ht="24.75" customHeight="1">
      <c r="A37" s="34" t="s">
        <v>118</v>
      </c>
      <c r="B37" s="33">
        <v>255000</v>
      </c>
    </row>
    <row r="38" spans="1:2" ht="24.75" customHeight="1">
      <c r="A38" s="34" t="s">
        <v>119</v>
      </c>
      <c r="B38" s="33">
        <v>0</v>
      </c>
    </row>
    <row r="39" spans="1:2" ht="24.75" customHeight="1">
      <c r="A39" s="34" t="s">
        <v>120</v>
      </c>
      <c r="B39" s="33">
        <v>292084</v>
      </c>
    </row>
    <row r="40" spans="1:2" ht="24.75" customHeight="1">
      <c r="A40" s="34" t="s">
        <v>121</v>
      </c>
      <c r="B40" s="33">
        <v>112990</v>
      </c>
    </row>
    <row r="41" spans="1:2" ht="24.75" customHeight="1">
      <c r="A41" s="36" t="s">
        <v>122</v>
      </c>
      <c r="B41" s="33">
        <f>SUM(B42:B49)</f>
        <v>355833</v>
      </c>
    </row>
    <row r="42" spans="1:2" ht="24.75" customHeight="1">
      <c r="A42" s="34" t="s">
        <v>123</v>
      </c>
      <c r="B42" s="33">
        <v>176728</v>
      </c>
    </row>
    <row r="43" spans="1:2" ht="24.75" customHeight="1">
      <c r="A43" s="34" t="s">
        <v>124</v>
      </c>
      <c r="B43" s="33"/>
    </row>
    <row r="44" spans="1:2" ht="24.75" customHeight="1">
      <c r="A44" s="34" t="s">
        <v>125</v>
      </c>
      <c r="B44" s="33"/>
    </row>
    <row r="45" spans="1:2" ht="24.75" customHeight="1">
      <c r="A45" s="34" t="s">
        <v>126</v>
      </c>
      <c r="B45" s="33"/>
    </row>
    <row r="46" spans="1:2" ht="24.75" customHeight="1">
      <c r="A46" s="34" t="s">
        <v>127</v>
      </c>
      <c r="B46" s="33">
        <v>18720</v>
      </c>
    </row>
    <row r="47" spans="1:2" ht="24.75" customHeight="1">
      <c r="A47" s="35" t="s">
        <v>128</v>
      </c>
      <c r="B47" s="33">
        <v>136185</v>
      </c>
    </row>
    <row r="48" spans="1:2" ht="24.75" customHeight="1">
      <c r="A48" s="34" t="s">
        <v>129</v>
      </c>
      <c r="B48" s="33">
        <v>500</v>
      </c>
    </row>
    <row r="49" spans="1:2" ht="24.75" customHeight="1">
      <c r="A49" s="34" t="s">
        <v>130</v>
      </c>
      <c r="B49" s="33">
        <v>23700</v>
      </c>
    </row>
    <row r="50" spans="1:2" ht="24.75" customHeight="1">
      <c r="A50" s="36" t="s">
        <v>131</v>
      </c>
      <c r="B50" s="33">
        <f>SUM(B51:B54)</f>
        <v>0</v>
      </c>
    </row>
    <row r="51" spans="1:2" ht="24.75" customHeight="1">
      <c r="A51" s="34" t="s">
        <v>132</v>
      </c>
      <c r="B51" s="33">
        <v>0</v>
      </c>
    </row>
    <row r="52" spans="1:2" ht="24.75" customHeight="1">
      <c r="A52" s="34" t="s">
        <v>133</v>
      </c>
      <c r="B52" s="33"/>
    </row>
    <row r="53" spans="1:2" ht="24.75" customHeight="1">
      <c r="A53" s="35" t="s">
        <v>134</v>
      </c>
      <c r="B53" s="33"/>
    </row>
    <row r="54" spans="1:2" ht="24.75" customHeight="1">
      <c r="A54" s="35" t="s">
        <v>135</v>
      </c>
      <c r="B54" s="33">
        <v>0</v>
      </c>
    </row>
    <row r="55" spans="1:2" ht="24.75" customHeight="1">
      <c r="A55" s="31" t="s">
        <v>136</v>
      </c>
      <c r="B55" s="33">
        <f>B50+B41+B17+B4</f>
        <v>9614510.440000001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D18" sqref="D18"/>
    </sheetView>
  </sheetViews>
  <sheetFormatPr defaultColWidth="9.140625" defaultRowHeight="12.75"/>
  <cols>
    <col min="1" max="1" width="29.421875" style="0" customWidth="1"/>
    <col min="2" max="2" width="16.8515625" style="0" customWidth="1"/>
  </cols>
  <sheetData>
    <row r="1" spans="1:12" ht="23.25">
      <c r="A1" s="87" t="s">
        <v>137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4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2.75">
      <c r="A3" s="88" t="s">
        <v>138</v>
      </c>
      <c r="B3" s="88" t="s">
        <v>139</v>
      </c>
      <c r="C3" s="90"/>
      <c r="D3" s="90"/>
      <c r="E3" s="90"/>
      <c r="F3" s="90"/>
      <c r="G3" s="90"/>
      <c r="H3" s="90" t="s">
        <v>20</v>
      </c>
      <c r="I3" s="90" t="s">
        <v>24</v>
      </c>
      <c r="J3" s="90" t="s">
        <v>22</v>
      </c>
      <c r="K3" s="89" t="s">
        <v>140</v>
      </c>
      <c r="L3" s="90" t="s">
        <v>141</v>
      </c>
    </row>
    <row r="4" spans="1:12" ht="38.25">
      <c r="A4" s="89"/>
      <c r="B4" s="39" t="s">
        <v>142</v>
      </c>
      <c r="C4" s="39" t="s">
        <v>21</v>
      </c>
      <c r="D4" s="39" t="s">
        <v>143</v>
      </c>
      <c r="E4" s="38" t="s">
        <v>144</v>
      </c>
      <c r="F4" s="39" t="s">
        <v>145</v>
      </c>
      <c r="G4" s="39" t="s">
        <v>28</v>
      </c>
      <c r="H4" s="91"/>
      <c r="I4" s="91"/>
      <c r="J4" s="91"/>
      <c r="K4" s="92"/>
      <c r="L4" s="91"/>
    </row>
    <row r="5" spans="1:12" ht="24.75" customHeight="1">
      <c r="A5" s="40" t="s">
        <v>68</v>
      </c>
      <c r="B5" s="41">
        <v>14214510.44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24.75" customHeight="1">
      <c r="A6" s="40" t="s">
        <v>146</v>
      </c>
      <c r="B6" s="41">
        <v>14214510.44</v>
      </c>
      <c r="C6" s="41"/>
      <c r="D6" s="41"/>
      <c r="E6" s="41"/>
      <c r="F6" s="41"/>
      <c r="G6" s="41"/>
      <c r="H6" s="41"/>
      <c r="I6" s="41"/>
      <c r="J6" s="41"/>
      <c r="K6" s="41"/>
      <c r="L6" s="41"/>
    </row>
  </sheetData>
  <mergeCells count="8">
    <mergeCell ref="A1:L1"/>
    <mergeCell ref="A3:A4"/>
    <mergeCell ref="B3:G3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D21" sqref="D21"/>
    </sheetView>
  </sheetViews>
  <sheetFormatPr defaultColWidth="9.140625" defaultRowHeight="12.75"/>
  <cols>
    <col min="1" max="1" width="39.7109375" style="0" customWidth="1"/>
    <col min="2" max="2" width="16.00390625" style="0" customWidth="1"/>
    <col min="3" max="3" width="12.7109375" style="0" customWidth="1"/>
    <col min="4" max="4" width="11.57421875" style="0" customWidth="1"/>
    <col min="5" max="5" width="14.00390625" style="0" customWidth="1"/>
    <col min="6" max="6" width="12.00390625" style="0" customWidth="1"/>
    <col min="8" max="8" width="21.421875" style="0" customWidth="1"/>
  </cols>
  <sheetData>
    <row r="1" spans="1:8" ht="39" customHeight="1">
      <c r="A1" s="93" t="s">
        <v>147</v>
      </c>
      <c r="B1" s="93"/>
      <c r="C1" s="93"/>
      <c r="D1" s="93"/>
      <c r="E1" s="93"/>
      <c r="F1" s="93"/>
      <c r="G1" s="93"/>
      <c r="H1" s="93"/>
    </row>
    <row r="2" ht="30" customHeight="1">
      <c r="H2" s="42" t="s">
        <v>65</v>
      </c>
    </row>
    <row r="3" spans="1:8" ht="30" customHeight="1">
      <c r="A3" s="94" t="s">
        <v>66</v>
      </c>
      <c r="B3" s="94" t="s">
        <v>148</v>
      </c>
      <c r="C3" s="95"/>
      <c r="D3" s="94" t="s">
        <v>149</v>
      </c>
      <c r="E3" s="95" t="s">
        <v>150</v>
      </c>
      <c r="F3" s="95" t="s">
        <v>151</v>
      </c>
      <c r="G3" s="95" t="s">
        <v>152</v>
      </c>
      <c r="H3" s="95" t="s">
        <v>153</v>
      </c>
    </row>
    <row r="4" spans="1:8" ht="30" customHeight="1">
      <c r="A4" s="95"/>
      <c r="B4" s="43" t="s">
        <v>154</v>
      </c>
      <c r="C4" s="44" t="s">
        <v>155</v>
      </c>
      <c r="D4" s="94"/>
      <c r="E4" s="95"/>
      <c r="F4" s="95"/>
      <c r="G4" s="95"/>
      <c r="H4" s="95"/>
    </row>
    <row r="5" spans="1:8" ht="30" customHeight="1">
      <c r="A5" s="25" t="s">
        <v>68</v>
      </c>
      <c r="B5" s="26">
        <v>8408326.44</v>
      </c>
      <c r="C5" s="26">
        <v>1206184</v>
      </c>
      <c r="D5" s="26">
        <v>4600000</v>
      </c>
      <c r="E5" s="26"/>
      <c r="F5" s="26"/>
      <c r="G5" s="26"/>
      <c r="H5" s="26">
        <v>14214510.44</v>
      </c>
    </row>
    <row r="6" spans="1:8" ht="30" customHeight="1">
      <c r="A6" s="27" t="s">
        <v>146</v>
      </c>
      <c r="B6" s="26">
        <v>8408326.44</v>
      </c>
      <c r="C6" s="26">
        <v>1206184</v>
      </c>
      <c r="D6" s="26">
        <v>4600000</v>
      </c>
      <c r="E6" s="26"/>
      <c r="F6" s="26"/>
      <c r="G6" s="26"/>
      <c r="H6" s="26">
        <v>14214510.44</v>
      </c>
    </row>
  </sheetData>
  <mergeCells count="8">
    <mergeCell ref="A1:H1"/>
    <mergeCell ref="A3:A4"/>
    <mergeCell ref="B3:C3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4" sqref="A4:M45"/>
    </sheetView>
  </sheetViews>
  <sheetFormatPr defaultColWidth="9.140625" defaultRowHeight="12.75"/>
  <cols>
    <col min="1" max="1" width="32.28125" style="0" customWidth="1"/>
    <col min="2" max="2" width="31.140625" style="0" customWidth="1"/>
    <col min="3" max="3" width="20.00390625" style="0" customWidth="1"/>
    <col min="4" max="4" width="16.7109375" style="0" customWidth="1"/>
    <col min="12" max="12" width="10.8515625" style="0" customWidth="1"/>
    <col min="13" max="13" width="14.140625" style="0" customWidth="1"/>
  </cols>
  <sheetData>
    <row r="1" spans="1:13" ht="12.75">
      <c r="A1" s="76" t="s">
        <v>156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2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2.75">
      <c r="A3" s="45"/>
      <c r="B3" s="46" t="s">
        <v>157</v>
      </c>
      <c r="C3" s="47"/>
      <c r="D3" s="48"/>
      <c r="E3" s="48"/>
      <c r="F3" s="47"/>
      <c r="G3" s="47"/>
      <c r="H3" s="47"/>
      <c r="I3" s="47"/>
      <c r="J3" s="47"/>
      <c r="K3" s="47"/>
      <c r="L3" s="47"/>
      <c r="M3" s="49" t="s">
        <v>158</v>
      </c>
    </row>
    <row r="4" spans="1:13" ht="30" customHeight="1">
      <c r="A4" s="50" t="s">
        <v>159</v>
      </c>
      <c r="B4" s="51" t="s">
        <v>160</v>
      </c>
      <c r="C4" s="51" t="s">
        <v>161</v>
      </c>
      <c r="D4" s="52" t="s">
        <v>142</v>
      </c>
      <c r="E4" s="52" t="s">
        <v>162</v>
      </c>
      <c r="F4" s="52" t="s">
        <v>143</v>
      </c>
      <c r="G4" s="52" t="s">
        <v>20</v>
      </c>
      <c r="H4" s="52" t="s">
        <v>21</v>
      </c>
      <c r="I4" s="52" t="s">
        <v>22</v>
      </c>
      <c r="J4" s="52" t="s">
        <v>23</v>
      </c>
      <c r="K4" s="52" t="s">
        <v>28</v>
      </c>
      <c r="L4" s="52" t="s">
        <v>163</v>
      </c>
      <c r="M4" s="52" t="s">
        <v>24</v>
      </c>
    </row>
    <row r="5" spans="1:13" ht="30" customHeight="1">
      <c r="A5" s="53" t="s">
        <v>164</v>
      </c>
      <c r="B5" s="54"/>
      <c r="C5" s="55">
        <v>14214510.440000001</v>
      </c>
      <c r="D5" s="55">
        <v>14214510.440000001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55">
        <v>0</v>
      </c>
      <c r="K5" s="55">
        <v>0</v>
      </c>
      <c r="L5" s="55">
        <v>0</v>
      </c>
      <c r="M5" s="55">
        <v>0</v>
      </c>
    </row>
    <row r="6" spans="1:13" ht="30" customHeight="1">
      <c r="A6" s="53" t="s">
        <v>165</v>
      </c>
      <c r="B6" s="54"/>
      <c r="C6" s="55">
        <v>14214510.440000001</v>
      </c>
      <c r="D6" s="55">
        <v>14214510.440000001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</row>
    <row r="7" spans="1:13" ht="30" customHeight="1">
      <c r="A7" s="53" t="s">
        <v>166</v>
      </c>
      <c r="B7" s="54"/>
      <c r="C7" s="55">
        <v>9614510.440000001</v>
      </c>
      <c r="D7" s="55">
        <v>9614510.440000001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</row>
    <row r="8" spans="1:13" ht="30" customHeight="1">
      <c r="A8" s="53" t="s">
        <v>167</v>
      </c>
      <c r="B8" s="54"/>
      <c r="C8" s="55">
        <v>8052493.44</v>
      </c>
      <c r="D8" s="55">
        <v>8052493.44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</row>
    <row r="9" spans="1:13" ht="30" customHeight="1">
      <c r="A9" s="53" t="s">
        <v>168</v>
      </c>
      <c r="B9" s="54" t="s">
        <v>169</v>
      </c>
      <c r="C9" s="55">
        <v>707592</v>
      </c>
      <c r="D9" s="55">
        <v>707592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</row>
    <row r="10" spans="1:13" ht="30" customHeight="1">
      <c r="A10" s="53" t="s">
        <v>168</v>
      </c>
      <c r="B10" s="54" t="s">
        <v>170</v>
      </c>
      <c r="C10" s="55">
        <v>60359.04</v>
      </c>
      <c r="D10" s="55">
        <v>60359.04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</row>
    <row r="11" spans="1:13" ht="30" customHeight="1">
      <c r="A11" s="53" t="s">
        <v>168</v>
      </c>
      <c r="B11" s="54" t="s">
        <v>171</v>
      </c>
      <c r="C11" s="55">
        <v>30179.52</v>
      </c>
      <c r="D11" s="55">
        <v>30179.52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</row>
    <row r="12" spans="1:13" ht="30" customHeight="1">
      <c r="A12" s="53" t="s">
        <v>172</v>
      </c>
      <c r="B12" s="54" t="s">
        <v>173</v>
      </c>
      <c r="C12" s="55">
        <v>6410700</v>
      </c>
      <c r="D12" s="55">
        <v>6410700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</row>
    <row r="13" spans="1:13" ht="30" customHeight="1">
      <c r="A13" s="53" t="s">
        <v>172</v>
      </c>
      <c r="B13" s="54" t="s">
        <v>170</v>
      </c>
      <c r="C13" s="55">
        <v>562441.92</v>
      </c>
      <c r="D13" s="55">
        <v>562441.92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</row>
    <row r="14" spans="1:13" ht="30" customHeight="1">
      <c r="A14" s="53" t="s">
        <v>172</v>
      </c>
      <c r="B14" s="54" t="s">
        <v>171</v>
      </c>
      <c r="C14" s="55">
        <v>281220.96</v>
      </c>
      <c r="D14" s="55">
        <v>281220.96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</row>
    <row r="15" spans="1:13" ht="30" customHeight="1">
      <c r="A15" s="53" t="s">
        <v>174</v>
      </c>
      <c r="B15" s="54"/>
      <c r="C15" s="55">
        <v>1206184</v>
      </c>
      <c r="D15" s="55">
        <v>1206184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</row>
    <row r="16" spans="1:13" ht="30" customHeight="1">
      <c r="A16" s="53" t="s">
        <v>175</v>
      </c>
      <c r="B16" s="54" t="s">
        <v>173</v>
      </c>
      <c r="C16" s="55">
        <v>25644</v>
      </c>
      <c r="D16" s="55">
        <v>25644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</row>
    <row r="17" spans="1:13" ht="30" customHeight="1">
      <c r="A17" s="53" t="s">
        <v>175</v>
      </c>
      <c r="B17" s="54" t="s">
        <v>169</v>
      </c>
      <c r="C17" s="55">
        <v>10000</v>
      </c>
      <c r="D17" s="55">
        <v>10000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</row>
    <row r="18" spans="1:13" ht="30" customHeight="1">
      <c r="A18" s="53" t="s">
        <v>176</v>
      </c>
      <c r="B18" s="54" t="s">
        <v>173</v>
      </c>
      <c r="C18" s="55">
        <v>256440</v>
      </c>
      <c r="D18" s="55">
        <v>256440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</row>
    <row r="19" spans="1:13" ht="30" customHeight="1">
      <c r="A19" s="53" t="s">
        <v>177</v>
      </c>
      <c r="B19" s="54" t="s">
        <v>178</v>
      </c>
      <c r="C19" s="55">
        <v>9200</v>
      </c>
      <c r="D19" s="55">
        <v>9200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</row>
    <row r="20" spans="1:13" ht="30" customHeight="1">
      <c r="A20" s="53" t="s">
        <v>179</v>
      </c>
      <c r="B20" s="54" t="s">
        <v>173</v>
      </c>
      <c r="C20" s="55">
        <v>56000</v>
      </c>
      <c r="D20" s="55">
        <v>56000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</row>
    <row r="21" spans="1:13" ht="30" customHeight="1">
      <c r="A21" s="53" t="s">
        <v>180</v>
      </c>
      <c r="B21" s="54" t="s">
        <v>169</v>
      </c>
      <c r="C21" s="55">
        <v>54000</v>
      </c>
      <c r="D21" s="55">
        <v>54000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</row>
    <row r="22" spans="1:13" ht="30" customHeight="1">
      <c r="A22" s="53" t="s">
        <v>181</v>
      </c>
      <c r="B22" s="54" t="s">
        <v>169</v>
      </c>
      <c r="C22" s="55">
        <v>26400</v>
      </c>
      <c r="D22" s="55">
        <v>26400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</row>
    <row r="23" spans="1:13" ht="30" customHeight="1">
      <c r="A23" s="53" t="s">
        <v>182</v>
      </c>
      <c r="B23" s="54" t="s">
        <v>173</v>
      </c>
      <c r="C23" s="55">
        <v>185600</v>
      </c>
      <c r="D23" s="55">
        <v>185600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</row>
    <row r="24" spans="1:13" ht="30" customHeight="1">
      <c r="A24" s="53" t="s">
        <v>183</v>
      </c>
      <c r="B24" s="54" t="s">
        <v>173</v>
      </c>
      <c r="C24" s="55">
        <v>391500</v>
      </c>
      <c r="D24" s="55">
        <v>391500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</row>
    <row r="25" spans="1:13" ht="30" customHeight="1">
      <c r="A25" s="53" t="s">
        <v>184</v>
      </c>
      <c r="B25" s="54" t="s">
        <v>173</v>
      </c>
      <c r="C25" s="55">
        <v>191400</v>
      </c>
      <c r="D25" s="55">
        <v>191400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</row>
    <row r="26" spans="1:13" ht="30" customHeight="1">
      <c r="A26" s="53" t="s">
        <v>185</v>
      </c>
      <c r="B26" s="54"/>
      <c r="C26" s="55">
        <v>355833</v>
      </c>
      <c r="D26" s="55">
        <v>355833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</row>
    <row r="27" spans="1:13" ht="30" customHeight="1">
      <c r="A27" s="53" t="s">
        <v>186</v>
      </c>
      <c r="B27" s="54" t="s">
        <v>173</v>
      </c>
      <c r="C27" s="55">
        <v>500</v>
      </c>
      <c r="D27" s="55">
        <v>500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</row>
    <row r="28" spans="1:13" ht="30" customHeight="1">
      <c r="A28" s="53" t="s">
        <v>187</v>
      </c>
      <c r="B28" s="54" t="s">
        <v>173</v>
      </c>
      <c r="C28" s="55">
        <v>15300</v>
      </c>
      <c r="D28" s="55">
        <v>15300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</row>
    <row r="29" spans="1:13" ht="30" customHeight="1">
      <c r="A29" s="53" t="s">
        <v>188</v>
      </c>
      <c r="B29" s="54" t="s">
        <v>178</v>
      </c>
      <c r="C29" s="55">
        <v>178348</v>
      </c>
      <c r="D29" s="55">
        <v>178348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</row>
    <row r="30" spans="1:13" ht="30" customHeight="1">
      <c r="A30" s="53" t="s">
        <v>189</v>
      </c>
      <c r="B30" s="54" t="s">
        <v>173</v>
      </c>
      <c r="C30" s="55">
        <v>161685</v>
      </c>
      <c r="D30" s="55">
        <v>161685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</row>
    <row r="31" spans="1:13" ht="30" customHeight="1">
      <c r="A31" s="53" t="s">
        <v>190</v>
      </c>
      <c r="B31" s="54"/>
      <c r="C31" s="55">
        <v>4600000</v>
      </c>
      <c r="D31" s="55">
        <v>4600000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</row>
    <row r="32" spans="1:13" ht="30" customHeight="1">
      <c r="A32" s="53" t="s">
        <v>191</v>
      </c>
      <c r="B32" s="54"/>
      <c r="C32" s="55">
        <v>4245000</v>
      </c>
      <c r="D32" s="55">
        <v>4245000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</row>
    <row r="33" spans="1:13" ht="30" customHeight="1">
      <c r="A33" s="53" t="s">
        <v>192</v>
      </c>
      <c r="B33" s="54" t="s">
        <v>193</v>
      </c>
      <c r="C33" s="55">
        <v>190000</v>
      </c>
      <c r="D33" s="55">
        <v>190000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</row>
    <row r="34" spans="1:13" ht="30" customHeight="1">
      <c r="A34" s="53" t="s">
        <v>194</v>
      </c>
      <c r="B34" s="54" t="s">
        <v>193</v>
      </c>
      <c r="C34" s="55">
        <v>185000</v>
      </c>
      <c r="D34" s="55">
        <v>185000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</row>
    <row r="35" spans="1:13" ht="30" customHeight="1">
      <c r="A35" s="53" t="s">
        <v>195</v>
      </c>
      <c r="B35" s="54" t="s">
        <v>196</v>
      </c>
      <c r="C35" s="55">
        <v>2210000</v>
      </c>
      <c r="D35" s="55">
        <v>2210000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</row>
    <row r="36" spans="1:13" ht="30" customHeight="1">
      <c r="A36" s="53" t="s">
        <v>197</v>
      </c>
      <c r="B36" s="54" t="s">
        <v>193</v>
      </c>
      <c r="C36" s="55">
        <v>150000</v>
      </c>
      <c r="D36" s="55">
        <v>150000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</row>
    <row r="37" spans="1:13" ht="30" customHeight="1">
      <c r="A37" s="53" t="s">
        <v>198</v>
      </c>
      <c r="B37" s="54" t="s">
        <v>199</v>
      </c>
      <c r="C37" s="55">
        <v>520000</v>
      </c>
      <c r="D37" s="55">
        <v>520000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</row>
    <row r="38" spans="1:13" ht="30" customHeight="1">
      <c r="A38" s="53" t="s">
        <v>200</v>
      </c>
      <c r="B38" s="54" t="s">
        <v>201</v>
      </c>
      <c r="C38" s="55">
        <v>90000</v>
      </c>
      <c r="D38" s="55">
        <v>90000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</row>
    <row r="39" spans="1:13" ht="30" customHeight="1">
      <c r="A39" s="53" t="s">
        <v>202</v>
      </c>
      <c r="B39" s="54" t="s">
        <v>196</v>
      </c>
      <c r="C39" s="55">
        <v>200000</v>
      </c>
      <c r="D39" s="55">
        <v>200000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</row>
    <row r="40" spans="1:13" ht="30" customHeight="1">
      <c r="A40" s="53" t="s">
        <v>203</v>
      </c>
      <c r="B40" s="54" t="s">
        <v>204</v>
      </c>
      <c r="C40" s="55">
        <v>700000</v>
      </c>
      <c r="D40" s="55">
        <v>700000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</row>
    <row r="41" spans="1:13" ht="30" customHeight="1">
      <c r="A41" s="53" t="s">
        <v>205</v>
      </c>
      <c r="B41" s="54"/>
      <c r="C41" s="55">
        <v>235000</v>
      </c>
      <c r="D41" s="55">
        <v>235000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</row>
    <row r="42" spans="1:13" ht="30" customHeight="1">
      <c r="A42" s="53" t="s">
        <v>206</v>
      </c>
      <c r="B42" s="54" t="s">
        <v>193</v>
      </c>
      <c r="C42" s="55">
        <v>65000</v>
      </c>
      <c r="D42" s="55">
        <v>65000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</row>
    <row r="43" spans="1:13" ht="30" customHeight="1">
      <c r="A43" s="53" t="s">
        <v>207</v>
      </c>
      <c r="B43" s="54" t="s">
        <v>193</v>
      </c>
      <c r="C43" s="55">
        <v>170000</v>
      </c>
      <c r="D43" s="55">
        <v>170000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</row>
    <row r="44" spans="1:13" ht="30" customHeight="1">
      <c r="A44" s="53" t="s">
        <v>208</v>
      </c>
      <c r="B44" s="54"/>
      <c r="C44" s="55">
        <v>120000</v>
      </c>
      <c r="D44" s="55">
        <v>120000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</row>
    <row r="45" spans="1:13" ht="30" customHeight="1">
      <c r="A45" s="53" t="s">
        <v>209</v>
      </c>
      <c r="B45" s="54" t="s">
        <v>193</v>
      </c>
      <c r="C45" s="55">
        <v>120000</v>
      </c>
      <c r="D45" s="55">
        <v>120000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</row>
  </sheetData>
  <mergeCells count="1">
    <mergeCell ref="A1:M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A4" sqref="A4:P13"/>
    </sheetView>
  </sheetViews>
  <sheetFormatPr defaultColWidth="9.140625" defaultRowHeight="12.75"/>
  <cols>
    <col min="1" max="1" width="34.00390625" style="0" customWidth="1"/>
    <col min="2" max="2" width="11.57421875" style="0" customWidth="1"/>
    <col min="3" max="3" width="20.28125" style="0" customWidth="1"/>
    <col min="9" max="9" width="15.7109375" style="0" customWidth="1"/>
    <col min="10" max="10" width="15.421875" style="0" customWidth="1"/>
    <col min="13" max="13" width="10.7109375" style="0" customWidth="1"/>
    <col min="16" max="16" width="10.140625" style="0" customWidth="1"/>
  </cols>
  <sheetData>
    <row r="1" spans="1:16" ht="12.75">
      <c r="A1" s="77" t="s">
        <v>210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2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2.75">
      <c r="A3" s="57"/>
      <c r="K3" s="58"/>
      <c r="L3" s="58"/>
      <c r="M3" s="58"/>
      <c r="N3" s="58"/>
      <c r="O3" s="58"/>
      <c r="P3" s="58" t="s">
        <v>65</v>
      </c>
    </row>
    <row r="4" spans="1:16" ht="30" customHeight="1">
      <c r="A4" s="51" t="s">
        <v>211</v>
      </c>
      <c r="B4" s="51" t="s">
        <v>212</v>
      </c>
      <c r="C4" s="51" t="s">
        <v>213</v>
      </c>
      <c r="D4" s="51" t="s">
        <v>214</v>
      </c>
      <c r="E4" s="52" t="s">
        <v>215</v>
      </c>
      <c r="F4" s="51" t="s">
        <v>216</v>
      </c>
      <c r="G4" s="52" t="s">
        <v>217</v>
      </c>
      <c r="H4" s="52" t="s">
        <v>218</v>
      </c>
      <c r="I4" s="51" t="s">
        <v>161</v>
      </c>
      <c r="J4" s="52" t="s">
        <v>142</v>
      </c>
      <c r="K4" s="52" t="s">
        <v>143</v>
      </c>
      <c r="L4" s="52" t="s">
        <v>20</v>
      </c>
      <c r="M4" s="52" t="s">
        <v>21</v>
      </c>
      <c r="N4" s="52" t="s">
        <v>22</v>
      </c>
      <c r="O4" s="52" t="s">
        <v>23</v>
      </c>
      <c r="P4" s="52" t="s">
        <v>28</v>
      </c>
    </row>
    <row r="5" spans="1:16" ht="30" customHeight="1">
      <c r="A5" s="59" t="s">
        <v>164</v>
      </c>
      <c r="B5" s="54"/>
      <c r="C5" s="54"/>
      <c r="D5" s="54"/>
      <c r="E5" s="54"/>
      <c r="F5" s="54"/>
      <c r="G5" s="54"/>
      <c r="H5" s="54"/>
      <c r="I5" s="55">
        <v>124190</v>
      </c>
      <c r="J5" s="55">
        <v>124190</v>
      </c>
      <c r="K5" s="55">
        <v>0</v>
      </c>
      <c r="L5" s="55">
        <v>0</v>
      </c>
      <c r="M5" s="55">
        <v>0</v>
      </c>
      <c r="N5" s="55">
        <v>0</v>
      </c>
      <c r="O5" s="55">
        <v>0</v>
      </c>
      <c r="P5" s="55">
        <v>0</v>
      </c>
    </row>
    <row r="6" spans="1:16" ht="30" customHeight="1">
      <c r="A6" s="53" t="s">
        <v>165</v>
      </c>
      <c r="B6" s="54"/>
      <c r="C6" s="54"/>
      <c r="D6" s="54"/>
      <c r="E6" s="54"/>
      <c r="F6" s="54"/>
      <c r="G6" s="54"/>
      <c r="H6" s="54"/>
      <c r="I6" s="55">
        <v>124190</v>
      </c>
      <c r="J6" s="55">
        <v>124190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</row>
    <row r="7" spans="1:16" ht="30" customHeight="1">
      <c r="A7" s="53" t="s">
        <v>219</v>
      </c>
      <c r="B7" s="54"/>
      <c r="C7" s="54"/>
      <c r="D7" s="54"/>
      <c r="E7" s="54"/>
      <c r="F7" s="54"/>
      <c r="G7" s="54"/>
      <c r="H7" s="60"/>
      <c r="I7" s="55">
        <v>8190</v>
      </c>
      <c r="J7" s="55">
        <v>8190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</row>
    <row r="8" spans="1:16" ht="30" customHeight="1">
      <c r="A8" s="53" t="s">
        <v>220</v>
      </c>
      <c r="B8" s="61" t="s">
        <v>221</v>
      </c>
      <c r="C8" s="61" t="s">
        <v>222</v>
      </c>
      <c r="D8" s="62" t="s">
        <v>223</v>
      </c>
      <c r="E8" s="62"/>
      <c r="F8" s="62" t="s">
        <v>224</v>
      </c>
      <c r="G8" s="62" t="s">
        <v>225</v>
      </c>
      <c r="H8" s="55">
        <v>130</v>
      </c>
      <c r="I8" s="55">
        <v>390</v>
      </c>
      <c r="J8" s="55">
        <v>390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</row>
    <row r="9" spans="1:16" ht="30" customHeight="1">
      <c r="A9" s="53" t="s">
        <v>226</v>
      </c>
      <c r="B9" s="61" t="s">
        <v>227</v>
      </c>
      <c r="C9" s="61" t="s">
        <v>228</v>
      </c>
      <c r="D9" s="62" t="s">
        <v>223</v>
      </c>
      <c r="E9" s="62"/>
      <c r="F9" s="62" t="s">
        <v>229</v>
      </c>
      <c r="G9" s="62" t="s">
        <v>230</v>
      </c>
      <c r="H9" s="55">
        <v>195</v>
      </c>
      <c r="I9" s="55">
        <v>7800</v>
      </c>
      <c r="J9" s="55">
        <v>7800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</row>
    <row r="10" spans="1:16" ht="30" customHeight="1">
      <c r="A10" s="53" t="s">
        <v>231</v>
      </c>
      <c r="B10" s="54"/>
      <c r="C10" s="54"/>
      <c r="D10" s="54"/>
      <c r="E10" s="54"/>
      <c r="F10" s="54"/>
      <c r="G10" s="54"/>
      <c r="H10" s="60"/>
      <c r="I10" s="55">
        <v>116000</v>
      </c>
      <c r="J10" s="55">
        <v>116000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</row>
    <row r="11" spans="1:16" ht="30" customHeight="1">
      <c r="A11" s="53" t="s">
        <v>232</v>
      </c>
      <c r="B11" s="61" t="s">
        <v>233</v>
      </c>
      <c r="C11" s="61" t="s">
        <v>234</v>
      </c>
      <c r="D11" s="62" t="s">
        <v>223</v>
      </c>
      <c r="E11" s="62"/>
      <c r="F11" s="62" t="s">
        <v>235</v>
      </c>
      <c r="G11" s="62" t="s">
        <v>236</v>
      </c>
      <c r="H11" s="55">
        <v>9000</v>
      </c>
      <c r="I11" s="55">
        <v>72000</v>
      </c>
      <c r="J11" s="55">
        <v>72000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</row>
    <row r="12" spans="1:16" ht="30" customHeight="1">
      <c r="A12" s="53" t="s">
        <v>237</v>
      </c>
      <c r="B12" s="61" t="s">
        <v>238</v>
      </c>
      <c r="C12" s="61" t="s">
        <v>239</v>
      </c>
      <c r="D12" s="62" t="s">
        <v>223</v>
      </c>
      <c r="E12" s="62"/>
      <c r="F12" s="62" t="s">
        <v>235</v>
      </c>
      <c r="G12" s="62" t="s">
        <v>236</v>
      </c>
      <c r="H12" s="55">
        <v>3000</v>
      </c>
      <c r="I12" s="55">
        <v>24000</v>
      </c>
      <c r="J12" s="55">
        <v>24000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</row>
    <row r="13" spans="1:16" ht="30" customHeight="1">
      <c r="A13" s="53" t="s">
        <v>240</v>
      </c>
      <c r="B13" s="61" t="s">
        <v>241</v>
      </c>
      <c r="C13" s="61" t="s">
        <v>242</v>
      </c>
      <c r="D13" s="62" t="s">
        <v>223</v>
      </c>
      <c r="E13" s="62"/>
      <c r="F13" s="62" t="s">
        <v>235</v>
      </c>
      <c r="G13" s="62" t="s">
        <v>236</v>
      </c>
      <c r="H13" s="55">
        <v>2500</v>
      </c>
      <c r="I13" s="55">
        <v>20000</v>
      </c>
      <c r="J13" s="55">
        <v>20000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</row>
  </sheetData>
  <mergeCells count="1">
    <mergeCell ref="A1:P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王小强  </dc:creator>
  <cp:keywords/>
  <dc:description/>
  <cp:lastModifiedBy>MC SYSTEM</cp:lastModifiedBy>
  <cp:lastPrinted>2018-02-26T03:39:29Z</cp:lastPrinted>
  <dcterms:created xsi:type="dcterms:W3CDTF">2018-02-07T08:13:42Z</dcterms:created>
  <dcterms:modified xsi:type="dcterms:W3CDTF">2020-06-04T00:04:34Z</dcterms:modified>
  <cp:category/>
  <cp:version/>
  <cp:contentType/>
  <cp:contentStatus/>
</cp:coreProperties>
</file>